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invemarsantamarta-my.sharepoint.com/personal/dinora_otero_invemar_org_co/Documents/Planeacion 2025/MIPG/Participacion ciudadana/"/>
    </mc:Choice>
  </mc:AlternateContent>
  <xr:revisionPtr revIDLastSave="0" documentId="8_{0D996D82-7C40-4B51-8F0E-E2C30BF4F5F0}" xr6:coauthVersionLast="47" xr6:coauthVersionMax="47" xr10:uidLastSave="{00000000-0000-0000-0000-000000000000}"/>
  <bookViews>
    <workbookView xWindow="-120" yWindow="-120" windowWidth="29040" windowHeight="15720" firstSheet="1" activeTab="1" xr2:uid="{00000000-000D-0000-FFFF-FFFF00000000}"/>
  </bookViews>
  <sheets>
    <sheet name="Iniciativas Adicionales" sheetId="14" state="hidden" r:id="rId1"/>
    <sheet name="Cronograma" sheetId="1" r:id="rId2"/>
    <sheet name="Datos" sheetId="15" state="hidden" r:id="rId3"/>
  </sheets>
  <definedNames>
    <definedName name="_xlnm._FilterDatabase" localSheetId="1" hidden="1">Cronograma!$B$3:$P$21</definedName>
    <definedName name="_xlnm.Print_Area" localSheetId="1">Cronograma!$B$1:$AF$21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1" l="1"/>
  <c r="Y46" i="1"/>
  <c r="Y47" i="1"/>
  <c r="Y42" i="1"/>
  <c r="Y43" i="1"/>
  <c r="Y44" i="1"/>
  <c r="T17" i="1"/>
  <c r="S17" i="1"/>
  <c r="T16" i="1"/>
  <c r="S16" i="1"/>
  <c r="S15" i="1"/>
  <c r="T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USR PLA COORD</author>
    <author>HP</author>
    <author>USR PLA COORD PT</author>
    <author>USR TIP 20</author>
  </authors>
  <commentList>
    <comment ref="F3" authorId="0" shapeId="0" xr:uid="{00000000-0006-0000-0300-000001000000}">
      <text>
        <r>
          <rPr>
            <b/>
            <sz val="9"/>
            <color indexed="81"/>
            <rFont val="Tahoma"/>
            <family val="2"/>
          </rPr>
          <t>Usuario de Windows:</t>
        </r>
        <r>
          <rPr>
            <sz val="9"/>
            <color indexed="81"/>
            <rFont val="Tahoma"/>
            <family val="2"/>
          </rPr>
          <t xml:space="preserve">
Elaboración de normativa
Formulación de la planeación
Formulación de políticas, programas o proyectos
Ejecución de programas, proyectos y servicios
Rendición de cuentas
Racionalización de trámites
Ejercicios de innovación
Apertura de datos
Diagnóstico de las necesidades de la ciudadanía</t>
        </r>
      </text>
    </comment>
    <comment ref="J3" authorId="1" shapeId="0" xr:uid="{00000000-0006-0000-0300-000002000000}">
      <text>
        <r>
          <rPr>
            <b/>
            <sz val="9"/>
            <color indexed="81"/>
            <rFont val="Tahoma"/>
            <family val="2"/>
          </rPr>
          <t>Identifique si dentro de quienes va dirigida la invitación existen grupos legalmente constituidos en cuyo caso indique el nombre del grupo y la norma que lo constituyó</t>
        </r>
      </text>
    </comment>
    <comment ref="AA3" authorId="2" shapeId="0" xr:uid="{00000000-0006-0000-0300-000003000000}">
      <text>
        <r>
          <rPr>
            <sz val="9"/>
            <color indexed="81"/>
            <rFont val="Tahoma"/>
            <family val="2"/>
          </rPr>
          <t>Relaciones los documentos o soportes que permiten conocer que la actividad se llevó a cabo.  Pueden ser memorias, listados de asistencia, fotografías, etc.</t>
        </r>
      </text>
    </comment>
    <comment ref="AD3" authorId="1" shapeId="0" xr:uid="{00000000-0006-0000-0300-000004000000}">
      <text>
        <r>
          <rPr>
            <b/>
            <sz val="9"/>
            <color indexed="81"/>
            <rFont val="Tahoma"/>
            <family val="2"/>
          </rPr>
          <t>Coloque la dirección o carpeta compartida con la cual se accede a más detalles del evento</t>
        </r>
      </text>
    </comment>
    <comment ref="AE3" authorId="0" shapeId="0" xr:uid="{00000000-0006-0000-0300-000005000000}">
      <text>
        <r>
          <rPr>
            <b/>
            <sz val="9"/>
            <color indexed="81"/>
            <rFont val="Tahoma"/>
            <family val="2"/>
          </rPr>
          <t>Usuario de Windows:</t>
        </r>
        <r>
          <rPr>
            <sz val="9"/>
            <color indexed="81"/>
            <rFont val="Tahoma"/>
            <family val="2"/>
          </rPr>
          <t xml:space="preserve">
Publicación en página web
Comunicación directa con los grupos de valor
Ejercicios de rendición de cuenta
otros</t>
        </r>
      </text>
    </comment>
    <comment ref="AF3" authorId="1" shapeId="0" xr:uid="{00000000-0006-0000-0300-000006000000}">
      <text>
        <r>
          <rPr>
            <sz val="9"/>
            <color indexed="81"/>
            <rFont val="Tahoma"/>
            <family val="2"/>
          </rPr>
          <t xml:space="preserve">
correo del trabajador del invemar a cargo del evento</t>
        </r>
      </text>
    </comment>
    <comment ref="V4" authorId="3" shapeId="0" xr:uid="{105FAB89-7BBD-45ED-928F-E02F8C56F8B3}">
      <text>
        <r>
          <rPr>
            <b/>
            <sz val="9"/>
            <color indexed="81"/>
            <rFont val="Tahoma"/>
            <family val="2"/>
          </rPr>
          <t>Negro, Afrodescendiente, Raizal o Palenquero</t>
        </r>
      </text>
    </comment>
    <comment ref="D28" authorId="4" shapeId="0" xr:uid="{4442661C-2664-462D-BE97-9DF42F64304C}">
      <text>
        <r>
          <rPr>
            <b/>
            <sz val="9"/>
            <color indexed="81"/>
            <rFont val="Tahoma"/>
            <family val="2"/>
          </rPr>
          <t>USR TIP 20:</t>
        </r>
        <r>
          <rPr>
            <sz val="9"/>
            <color indexed="81"/>
            <rFont val="Tahoma"/>
            <family val="2"/>
          </rPr>
          <t xml:space="preserve">
</t>
        </r>
        <r>
          <rPr>
            <sz val="12"/>
            <color indexed="81"/>
            <rFont val="Tahoma"/>
            <family val="2"/>
          </rPr>
          <t>Esta actividad se realiza una sola vez.</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HP</author>
    <author>USR PLA COORD</author>
  </authors>
  <commentList>
    <comment ref="B2" authorId="0" shapeId="0" xr:uid="{6A4F131F-E867-4FE5-8984-3F9647D3D387}">
      <text>
        <r>
          <rPr>
            <b/>
            <sz val="9"/>
            <color indexed="81"/>
            <rFont val="Tahoma"/>
            <family val="2"/>
          </rPr>
          <t>Usuario de Windows:</t>
        </r>
        <r>
          <rPr>
            <sz val="9"/>
            <color indexed="81"/>
            <rFont val="Tahoma"/>
            <family val="2"/>
          </rPr>
          <t xml:space="preserve">
Elaboración de normativa
Formulación de la planeación
Formulación de políticas, programas o proyectos
Ejecución de programas, proyecots y servicios
Rendición de cuentas
Racionalización de trámites
Ejercicios de innovación
Apertura de datos
Diagnóstico de las necesidades de la ciudadanía</t>
        </r>
      </text>
    </comment>
    <comment ref="I2" authorId="0" shapeId="0" xr:uid="{BB16048A-56A6-498B-9C3B-76EFC4E5633A}">
      <text>
        <r>
          <rPr>
            <b/>
            <sz val="9"/>
            <color indexed="81"/>
            <rFont val="Tahoma"/>
            <family val="2"/>
          </rPr>
          <t>Usuario de Windows:</t>
        </r>
        <r>
          <rPr>
            <sz val="9"/>
            <color indexed="81"/>
            <rFont val="Tahoma"/>
            <family val="2"/>
          </rPr>
          <t xml:space="preserve">
Publicación en página web
Comunicación directa con los grupos de valor
Ejercicios de rendición de cuenta
otros</t>
        </r>
      </text>
    </comment>
    <comment ref="Q13" authorId="1" shapeId="0" xr:uid="{89498C4F-A2BE-47D3-A502-4C130B6583D1}">
      <text>
        <r>
          <rPr>
            <sz val="9"/>
            <color indexed="81"/>
            <rFont val="Tahoma"/>
            <family val="2"/>
          </rPr>
          <t>Relaciones los documentos o soportes que permiten conocer que la actividad se llevó a cabo.  Pueden ser memorias, listados de asistencia, fotografías, etc.</t>
        </r>
      </text>
    </comment>
    <comment ref="T13" authorId="2" shapeId="0" xr:uid="{17E3C613-F533-4FEA-A223-D4877C706AE3}">
      <text>
        <r>
          <rPr>
            <b/>
            <sz val="9"/>
            <color indexed="81"/>
            <rFont val="Tahoma"/>
            <family val="2"/>
          </rPr>
          <t>Coloque la drección o carpeta compartida con la cual se accede a más detalles del evento</t>
        </r>
      </text>
    </comment>
    <comment ref="U13" authorId="0" shapeId="0" xr:uid="{F4109A3C-EDF6-4C2C-B763-699ADA0E0D34}">
      <text>
        <r>
          <rPr>
            <b/>
            <sz val="9"/>
            <color indexed="81"/>
            <rFont val="Tahoma"/>
            <family val="2"/>
          </rPr>
          <t>Usuario de Windows:</t>
        </r>
        <r>
          <rPr>
            <sz val="9"/>
            <color indexed="81"/>
            <rFont val="Tahoma"/>
            <family val="2"/>
          </rPr>
          <t xml:space="preserve">
Publicación en página web
Comunicación directa con los grupos de valor
Ejercicios de rendición de cuenta
otros</t>
        </r>
      </text>
    </comment>
    <comment ref="V13" authorId="2" shapeId="0" xr:uid="{D7CF3A37-876B-4E76-B884-910276318970}">
      <text>
        <r>
          <rPr>
            <sz val="9"/>
            <color indexed="81"/>
            <rFont val="Tahoma"/>
            <family val="2"/>
          </rPr>
          <t xml:space="preserve">
correo del trabajador del invemar a cargo del evento</t>
        </r>
      </text>
    </comment>
  </commentList>
</comments>
</file>

<file path=xl/sharedStrings.xml><?xml version="1.0" encoding="utf-8"?>
<sst xmlns="http://schemas.openxmlformats.org/spreadsheetml/2006/main" count="928" uniqueCount="345">
  <si>
    <t>Iniciativas Adicionales</t>
  </si>
  <si>
    <t>En cumplimiento a lo dispuesto por el artículo 2 de la Ley 1757 de 2015, todas las entidades del orden nacional y territorial deberán diseñar, mantener y mejorar espacios que garanticen la participación ciudadana en todo el ciclo de la gestión pública (diagnóstico, formulación, implementación, evaluación y seguimiento). Para ello las entidades deberán incluir en sus Planes de Acción y Planes de Desarrollo los programas y acciones que van a adelantar para promover la participación ciudadana.</t>
  </si>
  <si>
    <t>Programación</t>
  </si>
  <si>
    <t>Seguimiento</t>
  </si>
  <si>
    <t>Temas de interés o problemas priorizados
que tendrán participación de los ciudadanos</t>
  </si>
  <si>
    <r>
      <t xml:space="preserve">Instrumento de planeación asociado a la acción o actividad de participación
</t>
    </r>
    <r>
      <rPr>
        <b/>
        <sz val="16"/>
        <color rgb="FF0070C0"/>
        <rFont val="Calibri"/>
        <family val="2"/>
        <scheme val="minor"/>
      </rPr>
      <t xml:space="preserve"> (Seleccione) </t>
    </r>
  </si>
  <si>
    <t>Nombre del espacio de participación</t>
  </si>
  <si>
    <t>Nombre del proyecto dentro del cual se programó el espacio de participación ciudadana (si aplica)</t>
  </si>
  <si>
    <r>
      <t xml:space="preserve">¿A cual de las siguientes estrategias le apunta la actividad de participación ciudadana que adelantará? </t>
    </r>
    <r>
      <rPr>
        <b/>
        <sz val="16"/>
        <color rgb="FF0070C0"/>
        <rFont val="Calibri"/>
        <family val="2"/>
        <scheme val="minor"/>
      </rPr>
      <t xml:space="preserve">(Seleccione) </t>
    </r>
  </si>
  <si>
    <r>
      <t xml:space="preserve"> Fase de la gestión en que se va a focalizar el proceso participativo </t>
    </r>
    <r>
      <rPr>
        <b/>
        <sz val="16"/>
        <color rgb="FF0070C0"/>
        <rFont val="Calibri"/>
        <family val="2"/>
        <scheme val="minor"/>
      </rPr>
      <t>(Seleccione)</t>
    </r>
  </si>
  <si>
    <t>Objetivo del espacio de participación</t>
  </si>
  <si>
    <r>
      <t xml:space="preserve">Grupo de ciudadanos a los que va principalmente dirigida la invitación </t>
    </r>
    <r>
      <rPr>
        <b/>
        <sz val="14"/>
        <color rgb="FF0070C0"/>
        <rFont val="Calibri"/>
        <family val="2"/>
        <scheme val="minor"/>
      </rPr>
      <t>(seleccione)</t>
    </r>
  </si>
  <si>
    <r>
      <t xml:space="preserve">¿Entre los grupos de valor se incluye una instancia de participación formalmente constituida?    
</t>
    </r>
    <r>
      <rPr>
        <b/>
        <sz val="16"/>
        <color rgb="FF0070C0"/>
        <rFont val="Calibri"/>
        <family val="2"/>
        <scheme val="minor"/>
      </rPr>
      <t>(indique la norma)</t>
    </r>
  </si>
  <si>
    <r>
      <t xml:space="preserve">Nivel de incidencia de la participación
</t>
    </r>
    <r>
      <rPr>
        <b/>
        <sz val="16"/>
        <color rgb="FF0070C0"/>
        <rFont val="Calibri"/>
        <family val="2"/>
        <scheme val="minor"/>
      </rPr>
      <t>(Seleccione)</t>
    </r>
  </si>
  <si>
    <r>
      <t xml:space="preserve">Resultado esperado
</t>
    </r>
    <r>
      <rPr>
        <b/>
        <sz val="16"/>
        <color rgb="FF0070C0"/>
        <rFont val="Calibri"/>
        <family val="2"/>
        <scheme val="minor"/>
      </rPr>
      <t>(Seleccione)</t>
    </r>
  </si>
  <si>
    <r>
      <t xml:space="preserve">Tipo de espacio de diálogo que se desarrollará
</t>
    </r>
    <r>
      <rPr>
        <b/>
        <sz val="16"/>
        <color rgb="FF3366CC"/>
        <rFont val="Calibri"/>
        <family val="2"/>
        <scheme val="minor"/>
      </rPr>
      <t xml:space="preserve"> (Seleccione)</t>
    </r>
  </si>
  <si>
    <r>
      <t xml:space="preserve">Modalidad del espacio
</t>
    </r>
    <r>
      <rPr>
        <b/>
        <sz val="16"/>
        <color rgb="FF3366CC"/>
        <rFont val="Calibri"/>
        <family val="2"/>
        <scheme val="minor"/>
      </rPr>
      <t>(Seleccione)</t>
    </r>
  </si>
  <si>
    <t>Lugar y fecha prevista para la realización del evento</t>
  </si>
  <si>
    <t>Programa o coordinación (es) responsable (es)</t>
  </si>
  <si>
    <t>Presupuesto estimado</t>
  </si>
  <si>
    <t>Número de participantes por género</t>
  </si>
  <si>
    <t>Numero de participantes por pertenencia étnica</t>
  </si>
  <si>
    <t xml:space="preserve">Procesos o procedimientos mejorados como resultado de la participación </t>
  </si>
  <si>
    <t>Evidencias de la ejecución de la actividad (memorias, listados de asistencia, fotografías, etc.)</t>
  </si>
  <si>
    <t>Principales conclusiones del espacio de participación</t>
  </si>
  <si>
    <t>Compromisos adquiridos</t>
  </si>
  <si>
    <t>Dirección de la nube o carpeta para acceder a las memorias y material del evento</t>
  </si>
  <si>
    <r>
      <t xml:space="preserve">Método de retroalimentación a la ciudadanía y demás sobre los resultados del evento </t>
    </r>
    <r>
      <rPr>
        <b/>
        <sz val="14"/>
        <color rgb="FF6699FF"/>
        <rFont val="Calibri"/>
        <family val="2"/>
        <scheme val="minor"/>
      </rPr>
      <t>(seleccione)</t>
    </r>
  </si>
  <si>
    <t>Correo de contacto del encargado del evento, para recibir más información</t>
  </si>
  <si>
    <t>Cuantificación de los recursos (dinero/especie)</t>
  </si>
  <si>
    <t>Fuente de los recursos</t>
  </si>
  <si>
    <t>Hombres</t>
  </si>
  <si>
    <t>Mujeres</t>
  </si>
  <si>
    <t>Indefinido</t>
  </si>
  <si>
    <t>NARP*</t>
  </si>
  <si>
    <t>Indígena</t>
  </si>
  <si>
    <t>Rom</t>
  </si>
  <si>
    <t>N/A</t>
  </si>
  <si>
    <t>Implementar un enfoque sostenible y circular de los plásticos de un solo uso, que promueva la reducción de residuos y fomente del crecimiento económico sostenible, para la conservación ambiental y en particular al bienestar económico y social de San Andrés.</t>
  </si>
  <si>
    <t>Plan Nacional de Desarrollo</t>
  </si>
  <si>
    <t xml:space="preserve">Capacitaciones y  sensibilización ambiental </t>
  </si>
  <si>
    <t>GREENTUR</t>
  </si>
  <si>
    <t>Ejercicios de innovación</t>
  </si>
  <si>
    <t>c. Ejecución o implementación</t>
  </si>
  <si>
    <t xml:space="preserve">Organizar, preparar y realizar  espacios de capacitación con el publico objetivo de interes en la implementación y  adopción del sistema de vasos retornables y actividades de sensibilización ambiental con la ciudadanía en general </t>
  </si>
  <si>
    <t>Ciudadanía</t>
  </si>
  <si>
    <t>Al ciudadano se le va a entregar información</t>
  </si>
  <si>
    <t>Un plan, programa, proyecto o servicio implementado</t>
  </si>
  <si>
    <t>Taller</t>
  </si>
  <si>
    <t>Mixto</t>
  </si>
  <si>
    <t>San Andrés Isla, Agosto 2025</t>
  </si>
  <si>
    <t>CAM</t>
  </si>
  <si>
    <t>GREENTUR - DANIDA</t>
  </si>
  <si>
    <t xml:space="preserve">Diseño e implementación de medidas de prevención para la gestión integral de residuos orientada a la protección de los ecosistemas marinos y costeros del Archipiélago. </t>
  </si>
  <si>
    <t>CONPES ODS</t>
  </si>
  <si>
    <t>Mapeo de actores e identificación de barreras (vacíos y brechas) de la gestión de residuos</t>
  </si>
  <si>
    <t>Gestión para la Resiliencia de Ecosistemas Estratégicos y Biodiversidad, Ventana Archipielago de San Andres, Providencia y Santa Catalina - Proyecto IKI</t>
  </si>
  <si>
    <t>Diagnóstico de las necesidades de la ciudadanía</t>
  </si>
  <si>
    <t>Realizar un análisis detallado sobre los diferentes actores involucrados en el manejo de residuos (como autoridades, empresas, ciudadanos, organizaciones, etc.) y detectar los obstáculos que dificultan una gestión eficiente de los mismos</t>
  </si>
  <si>
    <t>Al ciudadano se le va a permitir formular y definir</t>
  </si>
  <si>
    <t>Un documento de diagnóstico</t>
  </si>
  <si>
    <t>Presencial</t>
  </si>
  <si>
    <t>San Andrés Isla y Providencia, Julio 2025</t>
  </si>
  <si>
    <t>IKI SAN ANDRES </t>
  </si>
  <si>
    <t>Evaluación de impactos y riesgos</t>
  </si>
  <si>
    <t>Analizar y medir los posibles efectos que la inadecuada gestión de residuos pueda tener sobre el entorno, la salud, la economía, o cualquier otro factor relevante, así como los riesgos asociados a esos impactos.</t>
  </si>
  <si>
    <t>Socialización de la linea base del estado y flujo de residuos en el Archipiélago</t>
  </si>
  <si>
    <t>Socializar la linea base del estado y flujo de residuos en el Archipiélago</t>
  </si>
  <si>
    <t>San Andrés Isla y Providencia, Diciembre 2025</t>
  </si>
  <si>
    <t>Restauración y conservación de manglares</t>
  </si>
  <si>
    <t>PICIA</t>
  </si>
  <si>
    <t>Identificación de usos y conocimiento comunitario del manglar en el Archipiélago</t>
  </si>
  <si>
    <t>Ejecución de programas, proyectos y servicios</t>
  </si>
  <si>
    <t>Capacitar a lideres comunitarios en usos y conocimiento comunitario del manglar</t>
  </si>
  <si>
    <t>Segundo semestre 2025</t>
  </si>
  <si>
    <t>INCLUIR VALOR ESTIMADO EN EL PRESUPUESTO ANNEX 7</t>
  </si>
  <si>
    <t>IKI</t>
  </si>
  <si>
    <t xml:space="preserve">Fortalecimiento organizativo en la restauración de los manglares en el Archipiélago </t>
  </si>
  <si>
    <t>Capacitar a lideres comunitarios en fortalecimiento organizativo en la restauración de manglar</t>
  </si>
  <si>
    <t>INCLUIR VALOR ESTIMADO EN EL PRESUPUESTO ANNEX 8</t>
  </si>
  <si>
    <t>Identificación de técnicas, estrategias y monitoreo a la restauración de manglar en el Archipiélago</t>
  </si>
  <si>
    <t>Capacitar a lideres comunitarios en técnicas, estrategias y monitoreo a la restauración de manglar</t>
  </si>
  <si>
    <t>INCLUIR VALOR ESTIMADO EN EL PRESUPUESTO ANNEX 9</t>
  </si>
  <si>
    <t>Identificación de alternativas economicas y mitigación al cambio climatico a partir de la restauración de manglar en el archipielago</t>
  </si>
  <si>
    <t xml:space="preserve">Capacitar a lideres comunitarios en la identificación de alternativas economicas y mitigación al cambio climatico a partir de la restauración de manglar </t>
  </si>
  <si>
    <t>INCLUIR VALOR ESTIMADO EN EL PRESUPUESTO ANNEX 10</t>
  </si>
  <si>
    <t>Mesa tecnica para la discusión de estrategias de restauración y modelos de conectividad</t>
  </si>
  <si>
    <t>b. Formulación/planeación  de políticas, planes, programas o proyectos</t>
  </si>
  <si>
    <t>Discutir con los actores locales (Ciudadanos y del SINA) las estrategias de restauración que se implementarán en cada área de manglar seleccionada y de acuerdo a los modelos de conectividad obtenidos en el proyecto.</t>
  </si>
  <si>
    <t>Academia
Ciudadania
Veedurias
ONG
SINA</t>
  </si>
  <si>
    <t>Al ciudadano se le va a permitir colaborar</t>
  </si>
  <si>
    <t>Un plan, programa, proyecto o servicio evaluado</t>
  </si>
  <si>
    <t>Mesa de trabajo</t>
  </si>
  <si>
    <t>INCLUIR VALOR ESTIMADO EN EL PRESUPUESTO ANNEX 11</t>
  </si>
  <si>
    <t>Estado de la calidad de aguas del departamento de Córdoba y contaminación por microplástico y basura marina</t>
  </si>
  <si>
    <t>PENIA</t>
  </si>
  <si>
    <t xml:space="preserve">Taller práctico y actividades de sensibilización ambiental en el municipio de Moñitos
</t>
  </si>
  <si>
    <t>Convenio REDCAM con CVS año 2025</t>
  </si>
  <si>
    <t>a.Diagnóstico</t>
  </si>
  <si>
    <t>Reunir a representantes de las asociaciones comunitarias presentes en territorio, comunidad general, instituciones educativas, sector económico, policía ambiental y autoridades gubernamentales para socializar los resultados del diagnóstico de calidad de aguas y contaminantes medidos en la zona marina y costera del departamento de Córdoba, promoviendo la difusión del conocimiento, la interacción entre actores y el intercambio de saberes entre la comunidad e instituciones.</t>
  </si>
  <si>
    <t>Gremios</t>
  </si>
  <si>
    <t>Por definir</t>
  </si>
  <si>
    <t xml:space="preserve">En gestión </t>
  </si>
  <si>
    <t>Fortalecimiento de las destrezas de apropiación del recurso hídrico marino y costero de la región de La Guajira</t>
  </si>
  <si>
    <t>Presentación y socialización del Documento Colaborativo preliminar final a los Líderes participantes en la cocreación.</t>
  </si>
  <si>
    <t>FORTALECIMIENTO DE LAS DESTREZAS DE LA COMUNIDAD DE LA MEDIA Y ALTA GUAJIRA EN LA APROPIACIÓN DEL RECURSO HÍDRICO MARINO Y COSTERO DE LA REGIÓN LA GUAJIRA</t>
  </si>
  <si>
    <t>Enseñar el resultado final de los cinco diálogos de saberes realizados en 2023 y 2024, entregando las versiones preliminares finales de Documento Colaborativo para su divulgación local antes de la exibición del Museo Comunitario Itinerante PALAA.</t>
  </si>
  <si>
    <t>Riohacha - Febrero</t>
  </si>
  <si>
    <t>MHNMC - BEM</t>
  </si>
  <si>
    <t>SGR</t>
  </si>
  <si>
    <t>1) Fortalecimiento de los canales de comunicación y vinculos con los actores implicados.
2) Fortalecimiento del proceso de armonización de conocimientos entre los actores implicados.
3) Fortalecimiento en procesos de "Formador de formadores".</t>
  </si>
  <si>
    <t>Asistencia, recursos audiovisuales y presentaciones del taller.</t>
  </si>
  <si>
    <t>1) Socialización ante los líderes autores del la colección de tres tomos que hacen parte del producto Documento colaborativo.
2) Retroalimentación sobre experiencias y sentimientos de los líderes participantes al leer, escuchar y ver el Documento colaborativo.</t>
  </si>
  <si>
    <t>1) Mostrar el Documento colaborativo a sus comunidades.
2) De parte del Proyecto, entregar versiones impresas del Documento colaborativo.</t>
  </si>
  <si>
    <t>Por espacio, no se tiene todavía montada la carpeta con la información audiovisual.</t>
  </si>
  <si>
    <t>Comunicación directa con los grupos de valor</t>
  </si>
  <si>
    <t xml:space="preserve">
prybem00721guajira@invemar.org.co</t>
  </si>
  <si>
    <t>Encuentro nro. 7 "Capacitaciones": definición de piezas museológicas comunitarias.</t>
  </si>
  <si>
    <t>Coordinar con las comunidades participantes el guion, materiales y presupuesto final requeridos para la realización de las piezas museológicas del Museo Comunitario Itinerante PALAA.</t>
  </si>
  <si>
    <t>Un plan, programa, proyecto, presupuesto o servicio formulado</t>
  </si>
  <si>
    <t xml:space="preserve">
Memoria, asistencia, recursos audiovisuales y presentaciones del taller.</t>
  </si>
  <si>
    <t>1) Comprensión de la temática conversada.
2) Activa participación en forma de lluvia de ideas para la cocreación del Museo Itinerante Makuriwa: Exposición comunitaria PALAA</t>
  </si>
  <si>
    <t>1) Terminación del diseño de las piezas museológicas para comenzar el proceso de producción.
2) Contactos en el territorio de las personas que pueden hacer las piezas museológicas.</t>
  </si>
  <si>
    <t>Memoria_recopilatoria_expedicion_fotografica.pdf</t>
  </si>
  <si>
    <t>Encuentro nro. 8 "Expedición Fotográfica": elaboración de fotografía de composición con las 14 comunidades participantes.</t>
  </si>
  <si>
    <t>Realizar la toma fotográfica de composición para las piezas museológicas comunitarias y las exposiciones fotográficas del Museo Comunitario Itinerante PALAA.</t>
  </si>
  <si>
    <t xml:space="preserve">
Memoria, asistencia, recursos audiovisuales.</t>
  </si>
  <si>
    <t>1) Activa participación en la obtención de las fotografías que harán parte del Museo Itinerante Makuriwa: Exposición comunitaria PALAA.
2) Activa participación en la elaboración del diseño final de las piezas museológicas del Museo Itinerante Makuriwa: Exposición comunitaria PALAA.</t>
  </si>
  <si>
    <t>1) De parte del Proyecto definir, arreglar y enviar fotografías seleccionadas para revisiones.</t>
  </si>
  <si>
    <t>Encuentro nro. 9 "Expedición Fotográfica": recorrido fotográfico a las 14 comunidades participantes.</t>
  </si>
  <si>
    <t>Fotografíar paisajes, aves y composiciones fotográficas en territorio parapara las piezas museológicas comunitarias y las exposiciones fotográficas del Museo Comunitario Itinerante PALAA.</t>
  </si>
  <si>
    <t>Camarones, Las Delicias, Villa Fátima, Cangrejito, Mayapo, Musichi, Manaure, Mocochirramana, Sirramana, El Cardón, Ishotshimana, Uchitu'u, Cabo de la Vela y San José de Bahía Honda - Febrero</t>
  </si>
  <si>
    <t xml:space="preserve">1) Activa participación en la obtención de las fotografías en sus comunidades que harán parte del Museo Itinerante Makuriwa: Exposición comunitaria PALAA.
</t>
  </si>
  <si>
    <t>Encuentro nro. 10 Preparación guion narrativo y prácticas del recorrido del Museo Comunitrario Itinerante PALAA.</t>
  </si>
  <si>
    <t>Capacitar y prácticar con  los líderes de las comunidades participantes la logistica de armado y la narrativa de la exhibición del Museo Comunitario Itinerante PALAA.</t>
  </si>
  <si>
    <t>Santa Marta - Marzo</t>
  </si>
  <si>
    <t>Exhibición nro 1. Ruta al territorio de las comunidades participantes del Museo Comunitario Itinerante PALAA.</t>
  </si>
  <si>
    <t>Exhibir a la comunidad el resultado de la cocreación del Museo Comunitario Itinerante PALAA referente a la conservación del recurso hídrico marino y costero a partir de información de la biodiversidad local.</t>
  </si>
  <si>
    <t>Otro</t>
  </si>
  <si>
    <t>Camarones, Las Delicias, Villa Fátima, Cangrejito, Mayapo, Musichi, Manaure, Mocochirramana, Sirramana, El Cardón, Ishotshimana, Uchitu'u, Cabo de la Vela y San José de Bahía Honda - Abril</t>
  </si>
  <si>
    <t>Exhibición nro. 2. Museo Comunitario Itinerante PALAA en Uribia.</t>
  </si>
  <si>
    <t>Uribia - Abril/Mayo</t>
  </si>
  <si>
    <t>Exhibición nro. 3. Museo Comunitario Itinerante PALAA en Manaure.</t>
  </si>
  <si>
    <t>Manaure - Mayo</t>
  </si>
  <si>
    <t>Exhibición nro. 4. Museo Comunitario Itinerante PALAA en Riohacha.</t>
  </si>
  <si>
    <t>Riohacha - Mayo</t>
  </si>
  <si>
    <t>Diagnóstico Final: encuestas para revisión del grado de fortaleciemiento de la población.</t>
  </si>
  <si>
    <t>d. Seguimiento/evaluación</t>
  </si>
  <si>
    <t>Determinar el grado del sentido de pertenencia de la comunidad referente a la conservación del recurso hídrico marino y costero de la región.</t>
  </si>
  <si>
    <t>Al ciudadano se le va a consultar</t>
  </si>
  <si>
    <t>Camarones, Las Delicias, Villa Fátima, Riohacha, Cangrejito, Mayapo, Musichi, Manaure, Mocochirramana, Sirramana, Uribia, El Cardón, Ishotshimana, Uchitu'u, Cabo de la Vela y San José de Bahía Honda - Abril/Mayo/Junio</t>
  </si>
  <si>
    <t xml:space="preserve">Diagnóstico Final: grupos focales para la revisión del grado de fortalecimiento de la población. </t>
  </si>
  <si>
    <t>Socialización Final: recuento, experiencias y entrega oficial de productos del Proyecto.</t>
  </si>
  <si>
    <t>Mostrar resultados del Proyecto PALAA a la comunidad guajira, así como a las entidades involucradas en la convocatoria de Proyectos Minciencias con recursos de Regalías.</t>
  </si>
  <si>
    <t>Cabo de la Vela o Riohacha - Junio</t>
  </si>
  <si>
    <t>Proyecto Conservación y Uso Sostenible de la Ciénaga Grande de Santa Marta (GEF7)
Componente 1 Gobernanza</t>
  </si>
  <si>
    <t>Talleres para el diseño participativo del reglamento operativo de la Estrategia del Modelo de Gobernanza Ambiental par la CGSM</t>
  </si>
  <si>
    <t>Proyecto Conservación y Uso Sostenible de la Ciénaga Grande de Santa Marta (GEF7)</t>
  </si>
  <si>
    <t>Construir reglamento operativo de la Estrategia del Modelo de Gobernanza Ambiental par la CGSM</t>
  </si>
  <si>
    <t>A partir del 20/09/2024</t>
  </si>
  <si>
    <t>GEZ</t>
  </si>
  <si>
    <t>GEF</t>
  </si>
  <si>
    <t>Se consolidó la estructura funcional de las mesas territoriales mediante un proceso participativo, lo que permitió ampliar el alcance del reglamento operativo del Consejo Territorial del Agua.</t>
  </si>
  <si>
    <t>Actas de memoria, fotos y lista de asistencia</t>
  </si>
  <si>
    <t>•	Elección de representantes para el diálogo con la ministra.
•	Propuesta de un espacio de trabajo conjunto con el Ministerio de Ambiente y Desarrollo Sostenible (MADS) para coordinar actividades y presentar las propuestas desarrolladas en las mesas acompañadas.
•	Firma del Consejo Territorial del Agua (CTA) por más de 10 entidades, liderada por el Ministerio de Ambiente, con el respaldo de los líderes de las seis mesas territoriales.</t>
  </si>
  <si>
    <t>Iniciar el segundo ciclo de mesas territoriales entre el 25 y el 30 de noviembre, con INVEMAR asumiendo el rol de secretaría técnica para apoyar al Ministerio de Ambiente en su desarrollo.</t>
  </si>
  <si>
    <t>Evento Precop</t>
  </si>
  <si>
    <t>Publicación en página web</t>
  </si>
  <si>
    <t>anny.zamora@invemar.org.co</t>
  </si>
  <si>
    <t>Evento lanzamiento del Modelo de Gobernanza Ambiental y firma de acuerdo de voluntades</t>
  </si>
  <si>
    <t>Formalizar la puesta en marcha del Modelo de Gobernanza Ambiental y firma de acuerdo de voluntades</t>
  </si>
  <si>
    <t>Foro</t>
  </si>
  <si>
    <t>Talleres de facilitación y seguimiento a la Estrategia del Modelo de Gobernanza, incluyendo acompañamiento de acuerdos multiactor</t>
  </si>
  <si>
    <t>Facilitar y hacer seguimiento a los procesos de gobernanza Ambiental y acuerdos multiactor apoyados por el proyecto</t>
  </si>
  <si>
    <t xml:space="preserve">Al ciudadano se le va a permitir controlar y evaluar </t>
  </si>
  <si>
    <t>2do semestre 2025</t>
  </si>
  <si>
    <t>Intercambio de experiencias e integración del modelo de gobernanza en redes internacionales de Sitios Ramsar y Reservas de Biósfera</t>
  </si>
  <si>
    <t>Llevar a cabo intercambio de experiencias e integración del modelo de gobernanza en redes internacionales de Sitios Ramsar y Reservas de Biósfera</t>
  </si>
  <si>
    <t>Eventos de concertación con indígenas y grupos comunitarios para incorporación de Línea Negra y Sitios Sagrados en el esquema de gobernanza</t>
  </si>
  <si>
    <t>Desarrollar proceso de concertación con indígenas y grupos comunitarios para incorporación de Línea Negra y Sitios Sagrados en el esquema de gobernanza</t>
  </si>
  <si>
    <t>Otros</t>
  </si>
  <si>
    <t>Consejo Territorial de Cabildos (CTC) de los 4 pueblos indigenas de la SNSM
Decreto 1500 de 2018, sentencia T606  de 2015 y otras disposiciones referidas a derechos de Pueblos Indígenas</t>
  </si>
  <si>
    <t>a partir de 08/07/2024</t>
  </si>
  <si>
    <t>Se fortaleció la participación indígena mediante la integración de 16 espacios de diálogo en los tres componentes del proyecto, lo que culminó en salidas de campo orientadas al reconocimiento de polígonos para la restauración de manglares y Bosque Seco Tropical y la firma de un memorando de entedimiento para la articulación de acciones conjuntas en el territorio al rededor de la Linea Negra.</t>
  </si>
  <si>
    <t>Actas de memoria, Memorando de entendimiento, fotos y lista de asistencia</t>
  </si>
  <si>
    <t>Se destacó la necesidad de establecer alianzas estratégicas y mecanismos de colaboración entre instituciones, comunidades locales y pueblos indígenas. Estas acciones buscan mitigar el deterioro ambiental y social de los ríos y la Ciénaga Grande de Santa Marta, promoviendo la corresponsabilidad en la gestión ambiental.</t>
  </si>
  <si>
    <t>•	Definir una ruta de relacionamiento con el Cabildo Arhuaco Magdalena-Guajira a través de delegados de la cuenca Aracataca.
•	Establecer polígonos de conservación y restauración en sitios sagrados del área del proyecto. (Realizado)
•	Continuar con la implementación del plan de trabajo del Comité Técnico de Coordinación (CTC) en 2025.
•	Organizar una reunión integral en la primera semana de febrero de 2025 con actores indígenas e institucionales para definir líneas de trabajo conjunto.
•	Articular esfuerzos con Amazon Conservation Team para desarrollar un piloto de manejo de un sitio sagrado con participación indígena.</t>
  </si>
  <si>
    <t>anny.zamora@invemar.org.co
zoraida.jimenez@invemar.org.co
albeiro.rosero@invemar.org.co</t>
  </si>
  <si>
    <t>Talleres de incidencia y seguimiento a instrumentos de planificación para la incorporación del enfoque de sostenibilidad de la ecorregión</t>
  </si>
  <si>
    <t>Incorporar el enfoque de sostenibilidad de la ecorregión en instrumentos de planificación territorial</t>
  </si>
  <si>
    <t>A lo largo del 2025</t>
  </si>
  <si>
    <t>(Talleres) Fortalecimiento de capacidades para implementar enfoque de Ecorregión de la CGSM</t>
  </si>
  <si>
    <t>Fortalecer capacidades para implementar enfoque de Ecorregión de la CGSM</t>
  </si>
  <si>
    <t>Talleres con pescadores y otros actores</t>
  </si>
  <si>
    <t>Desarrollar un piloto de cogestión de la pesca artesanal para la CGSM</t>
  </si>
  <si>
    <t>2do semestre 2024 y 1er semestre del 2025</t>
  </si>
  <si>
    <t>Se fortaleció la colaboración interinstitucional y comunitaria, optimizando la articulación con entidades clave para el producto 4 del proyecto. Esto facilitó la participación activa de asociaciones pesqueras y comunidades locales, generando un aumento significativo en la confianza y el compromiso de los actores estratégicos.</t>
  </si>
  <si>
    <t>Se avanzó en la construcción participativa del plan de comanejo con comunidades pesqueras, integrando un enfoque ecosistémico que combina conocimiento local y prácticas tradicionales para la gestión sostenible de los recursos pesqueros en la Ciénaga Grande de Santa Marta.</t>
  </si>
  <si>
    <t>Las entidades AUNAP, Universidad del Magdalena, CORPAMAG, MADS, PNN, DTCA–PNN, Gobernación del Magdalena y la Alcaldía de Puebloviejo asumieron el compromiso de apoyar el Piloto de Cogestión Pesquera en la Ciénaga Grande de Santa Marta.</t>
  </si>
  <si>
    <t>anny.zamora@invemar.org.co
efrain.viloria@invemar.org.co</t>
  </si>
  <si>
    <t>Proyecto Conservación y Uso Sostenible de la Ciénaga Grande de Santa Marta (GEF7)
Componente 2: Áreas protegidas, conectividad ecológica y manejo eficiente del agua.</t>
  </si>
  <si>
    <t xml:space="preserve"> Talleres, con facilitacion profesional, articulado con el componente 1 o coordinados por el MADS - Sistema de información para la toma de decisiones SISD</t>
  </si>
  <si>
    <t>Proceso facilitado de diálogo entre autoridades, institutos, empresas y comunidades realizado, para generar acuerdos sobre alcance, prioridades y responsabilidades entorno al Sistema de información de soporte para la toma de decisiones (SISD) para el manejo ambiental de la CGSM desarrollado, considerando escenarios de cambio climático</t>
  </si>
  <si>
    <t>Fomento de espacios de diálogo e intercambio de saberes y experiencias para establecer acuerdos sobre el alcance, prioridades y responsabilidades del Sistema de Información de Soporte para la Toma de Decisiones (SISD) en el manejo ambiental de la Ciénaga Grande de Santa Marta (CGSM), considerando escenarios de cambio climático.</t>
  </si>
  <si>
    <t>•	Inclusión de las comunidades locales en procesos de monitoreo participativo.
•	Creación de mecanismos de interoperabilidad entre los servicios tecnológicos necesarios para el funcionamiento eficiente del SISD.</t>
  </si>
  <si>
    <t>Se formalizarán responsabilidades sobre el SISD mediante "Otrosí" a convenios con IDEAM, IAVH, PNNC, MADS y CORPAMAG. Corpamag aportará datos de monitoreos y PORH, Minambiente brindará normativas clave, y el IDEAM facilitará insumos técnicos como la plataforma FEWS y mapas. PNNC contribuirá con datos de monitoreo y herramientas como SMART.</t>
  </si>
  <si>
    <t>Ayuda de memoria Taller SISD GEF7CGSM Dic 11_(2024).docx</t>
  </si>
  <si>
    <t>zoraida.jimenez@invemar.org.co</t>
  </si>
  <si>
    <t>Reuniones para desarrollo del PORH para la cuenca de Aracataca</t>
  </si>
  <si>
    <t>Formulación de políticas, programas o proyectos</t>
  </si>
  <si>
    <t>Desarrollo del Plan de Ordenamiento del Recurso Hídrico (PORH) que considera escenarios de cambio climático para la cuenca de Aracataca formulado de manera participativa.</t>
  </si>
  <si>
    <t>Inclusión de comunidades indígenas mediante la articulación efectiva con el Cabildo Arhuaco Magdalena-Guajira y el Consejo Territorial de Cabildos en los procesos consultivos del Plan de Ordenamiento del Recurso Hídrico (PORH), en cumplimiento con las salvaguardas del proyecto.</t>
  </si>
  <si>
    <t>Determinación de la necesidad imperativa de garantizar la participación activa y la consulta a comunidades indígenas en todos los procesos relacionados con el Plan de Ordenamiento del Recurso Hídrico (PORH), en estricto cumplimiento con la legislación colombiana vigente.</t>
  </si>
  <si>
    <t>Continuar con el proceso de relacionamiento directo con los resguardos y comunidades indígenas que se encuentran dentro del área de intervención.</t>
  </si>
  <si>
    <t>Desarrollo de un plan para fortalecer la Prevencion Vigilancia y Control (PVC) en articulación con las otras autoridades de la zona AUNAP, municipios, CORPAMAG y Min de Agricultura, y con comunidades en sitios clave.</t>
  </si>
  <si>
    <t>Formulación de la planeación</t>
  </si>
  <si>
    <t>Fortalecimiento de la comunidad en temas de Programas de Prevención, Vigilancia y Control (PVC) para Vía Parque Isla Salamanca y Santuario de Flora y Fauna CGSM</t>
  </si>
  <si>
    <t>Instalación y operación de buzones y otros elementos del Mecanismo de Quejas y Reclamos del Proyecto</t>
  </si>
  <si>
    <t>Implementar un mecanismo de Quejas y Reclamos, por medio de diversas vias para recibir y canalizar las consultas, dudas o sugerencias de los interesados del Proyecto.</t>
  </si>
  <si>
    <t>A partir del 2024</t>
  </si>
  <si>
    <t>Se incrementó la transparencia y el acceso a la información mediante la socialización del sistema de Peticiones, Quejas, Felicitaciones y Sugerencias (PQFS) entre productores, comunidades indígenas y la comunidad en general, destacando su derecho a la información sobre las actividades realizadas en sus territorios.</t>
  </si>
  <si>
    <t>Actas de memoria, fotos, matriz de recepcion de PQFS y lista de asistencia</t>
  </si>
  <si>
    <t>Se identificaron dos pilares fundamentales para la gestión eficaz del proyecto:
a) La implementación de una estrategia de comunicación transparente con las comunidades.
b) La utilización del sistema PQFS como herramienta clave para identificar con precisión las necesidades de las comunidades.</t>
  </si>
  <si>
    <t>Utilizar un lenguaje claro al momento de dar respuesta a las solicitudes recibidas.</t>
  </si>
  <si>
    <t>Sistema PQFS Proyecto</t>
  </si>
  <si>
    <t>zoraida.jimenez@invemar.org.co
amparo.echeverri@invemar.org.co</t>
  </si>
  <si>
    <t>Implementación de las acciones de restauración en manglar con participación comunitaria</t>
  </si>
  <si>
    <t>Áreas de manglar, bosque ribereño y bosque seco tropical priorizadas para la conectividad bajo proceso de conservación o restauración con participación comunitaria.</t>
  </si>
  <si>
    <t>A partir de 2do semestre 2024</t>
  </si>
  <si>
    <t>Se promovió una participación activa y diversa con líderes comunitarios, indígenas, afrocolombianos, pescadores e instituciones para la identificación y priorización de polígonos de áreas de manglar a restaurar, reconociendo los usos y percepciones sobre el estado actual de estos ecosistemas.</t>
  </si>
  <si>
    <t>•	Priorización de zonas y gestión del acceso a predios en áreas críticas, como el piedemonte, trabajando de manera coordinada con otros actores para evitar intervenciones fragmentadas.
•	Fortalecimiento de la unidad de los cuatro pueblos indígenas y armonización de esfuerzos entre Parques Nacionales, Cabildos Gobernadores, Corpamag y otros actores clave.</t>
  </si>
  <si>
    <t>•	Realizar reuniones con Mamos indígenas y gobernadores para presentar la propuesta y validar las intervenciones en el territorio.
•	Consensuar acciones, definir los polígonos de trabajo y crear un corredor de manejo ambiental en la Sierra Nevada.
•	Socializar las áreas priorizadas para la implementación de acciones de restauración en la cuenca baja de los ríos Fundación y Aracataca.</t>
  </si>
  <si>
    <t>Memoria Talleres priorización participativa 6-9.09.24.docx
Memoria salida de reconocimiento poligonos manglar - 13 de dic 2024.docx</t>
  </si>
  <si>
    <t>Proyecto Conservación y Uso Sostenible de la Ciénaga Grande de Santa Marta (GEF7)
 Componente 3: Uso sostenible del suelo y conservación de bosques.</t>
  </si>
  <si>
    <t>Reuniones de socialización del proyecto, de tecnologías para la conservación de la biodiversidad y manejo sostenible del agua en sistemas de producción agrícolas y pecuarios, y de la herramienta de planificación predial participativa con los productores</t>
  </si>
  <si>
    <t>Planes de finca elaborados para predios agropecuarios que contribuyan a la conectividad ecológica, conservación de la biodiversidad y el manejo sostenible del agua.</t>
  </si>
  <si>
    <t>A partir de 01/06/2024</t>
  </si>
  <si>
    <t>Se observó un aumento significativo en la participación de productores agrícolas en iniciativas de apoyo técnico y financiero, reflejado en la alta asistencia a reuniones informativas y el notable interés en la convocatoria para beneficiarios, lo que indica una demanda considerable de programas de desarrollo sostenible.</t>
  </si>
  <si>
    <t>Se constató una demanda significativa entre los productores agrícolas por programas de apoyo técnico y financiero, evidenciada por la alta participación en las reuniones informativas y el interés marcado en la convocatoria, lo que demuestra un elevado potencial para la implementación exitosa de iniciativas de desarrollo sostenible en la región.</t>
  </si>
  <si>
    <t>•	Georreferenciación de las fincas postuladas al proceso de convocatoria.
•	Facilitar los documentos de inscripción a los líderes de las veredas y UMATAs.
•	Iniciar el proceso de selección de las fincas.</t>
  </si>
  <si>
    <t>Base de datos Proyecto GEF7-CGSM.xlsx</t>
  </si>
  <si>
    <t>albeiro.rosero@invemar.org.co</t>
  </si>
  <si>
    <t>Capacitación general para productores agrícolas y pecuarios y trabajadores del área realizada, con énfasis en principios y prácticas agroecológicas, planificación predial participativa, y cambio climático</t>
  </si>
  <si>
    <t>Programa de capacitación desarrollado para productores agrícolas y pecuarios establecido con base en las fincas demostrativas, con enfoque de género y pertinencia cultural.</t>
  </si>
  <si>
    <t>Manejo de residuos sólidos y Restauración ecológica de Manglares</t>
  </si>
  <si>
    <t>Taller de Innovación Sostenible: Transformación y Aprovechamiento de Plantas Acuáticas - Macrófitas ‘Del Buchón de Agua a la Tierra</t>
  </si>
  <si>
    <t>FORTALECIMIENTO DE LA GESTIÓN INTEGRAL EN LAS ÁREAS PROTEGIDAS, APOYANDO EL NUEVO ENFOQUE INTEGRADO COLOMBIANO DE LA GOBERNANZA TERRITORIAL EN EL PAISAJE SOSTENIBLE, PRODUCTIVO Y RESILIENTE CARIBE (CIÉNAGA GRANDE DE SANTA MARTA- CGSM).</t>
  </si>
  <si>
    <t xml:space="preserve">Fomentar el uso del compostaje como una herramienta para el manejo sostenible de residuos orgánicos en las comunidades, fortaleciendo el conocimiento local, promoviendo la seguridad alimentaria y mejorando la productividad de suelos mediante la reutilización de materiales disponibles en el entorno. </t>
  </si>
  <si>
    <t>Comunidad de Palermo, Comunidad de Pueblo Viejo. Entidades sin ánimo de lucro, Sitionuevo, Magdalena</t>
  </si>
  <si>
    <t xml:space="preserve">Palermo, Magdalena 18 y 19 de febrero 2025 </t>
  </si>
  <si>
    <t>VAR/RAE</t>
  </si>
  <si>
    <t xml:space="preserve"> $ 6.798.856 </t>
  </si>
  <si>
    <t>Proyecto Paisajes Sostenibles</t>
  </si>
  <si>
    <t>Manejo de residuos sólidos</t>
  </si>
  <si>
    <t>Ayuda de memoria</t>
  </si>
  <si>
    <t xml:space="preserve">La comunidad expresó entusiasmo por seguir explorando y sistematizando su experiencia en el aprovechamiento de plantas acuáticas. 
El taller permitió a los participantes transformar su percepción de las macrófitas, pasando de verlas como un problema a reconocer su potencial como una oportunidad social, económica y ecológica. 
El espacio fue enriquecido por la participación de diversos actores sociales, incluyendo el Vía Parque Isla Salamanca (VIPIS), comunidades locales e INVEMAR. 
Los participantes comprendieron la función de las macrófitas en los ecosistemas y su comportamiento en la dinámica de la CGSM. 
El taller facilitó un valioso intercambio de conocimientos, donde las comunidades compartieron sus experiencias en compostaje y aprendieron nuevas herramientas y materiales. 
 Se presentaron estrategias de manejo que pueden ser implementadas por las comunidades para diversificar sus medios de vida y mejorar sus procesos productivos, como los viveros. </t>
  </si>
  <si>
    <t xml:space="preserve">La comunidad expresó entusiasmo por seguir explorando y sistematizando su experiencia en el aprovechamiento de plantas acuáticas. </t>
  </si>
  <si>
    <t>202502018_VAE_RAE_ASISTENCIA_TALLER INNOVACIÓN SOSTENIBLE MACRO.pdf</t>
  </si>
  <si>
    <t xml:space="preserve">Comunicación directa con el personal </t>
  </si>
  <si>
    <t>angela.barrero@invemar.org.co</t>
  </si>
  <si>
    <t>Taller para la evaluación la eficiencia operativa de la máquina recolectora de macrófitas a través de una jornada de recolección en el Canal Clarín Nuevo y Caño Clarín Viejo</t>
  </si>
  <si>
    <t xml:space="preserve">Evaluar la eficiencia operativa de la máquina recolectora de macrófitas a través de una jornada de recolección en el Canal Clarín Nuevo y Caño Clarín Viejo.
Analizar posibles oportunidades de mejora en el desempeño técnico y logístico, con el liderazgo y participación de la comunidad local.
</t>
  </si>
  <si>
    <t>Comunidad de Palermo. Entidades sin ánimo de lucro, Sitionuevo, Magdalena</t>
  </si>
  <si>
    <t>01 y 02 de abril de 2025</t>
  </si>
  <si>
    <t>VAR</t>
  </si>
  <si>
    <t xml:space="preserve"> $ 3.044.230</t>
  </si>
  <si>
    <t xml:space="preserve">Capacidades para el manejo de maquina recolectora de macrófitas y alternativas para el manejo de residuos sólidos orgánicos y acciones de restauración. </t>
  </si>
  <si>
    <t xml:space="preserve">-	Se logró completar la intervención en los dos tramos definidos, a pesar de las dificultades logísticas y técnicas.
-	La comunidad, especialmente FUNDAMAG, mostró liderazgo y conocimiento en la operación de la máquina, lo que permitió avanzar con autonomía en varias fases del ejercicio.
-	Se identificaron necesidades de mejora técnica, entre ellas: refuerzo en el mantenimiento preventivo de la máquina, ajustes en el diseño para evitar atascos frecuentes, y mayor claridad en los protocolos de seguridad.
-	Se concluyó que la participación activa de la comunidad es clave para el éxito de este tipo de ejercicios, tanto en el diagnóstico como en la ejecución y evaluación.
-	La jornada dejó aprendizajes importantes que servirán para futuras actividades de manejo adaptativo de macrófitas en el sistema de canales de la CGSM.
-	La documentación detallada de los datos permitirá realizar un análisis posterior de la eficiencia operativa y energética de la maquinaria.
</t>
  </si>
  <si>
    <t>NA</t>
  </si>
  <si>
    <t>20250401_VAE_RAE_MEMORIA_PILOTO DE MAQUINA MACROFITAS.pdf</t>
  </si>
  <si>
    <t>Sistema Integrado de Información (SII) de geo-servicios territoriales</t>
  </si>
  <si>
    <t xml:space="preserve">Taller de capacidades digitales y servicios de información iintegrado de la CGSM - Sistema Integrado de Información (SII) de geo-servicios territoriales para la CGSM. </t>
  </si>
  <si>
    <t>Fortalecer las capacidades digitales de los participantes mediante el uso y acceso al Sistema Integrado de Información (SII) de geo-servicios territoriales para la Ciénaga Grande de Santa Marta (CGSM), facilitando la gestión y el análisis de información geoespacial para la toma de decisiones informadas en el territorio.</t>
  </si>
  <si>
    <t xml:space="preserve">Comunidad de Sitionuevo, Pueblo Viejo, Cienága </t>
  </si>
  <si>
    <t>INVEMAR, 25 de Abril de 2025</t>
  </si>
  <si>
    <t>LABSIS</t>
  </si>
  <si>
    <t>$19.000.000</t>
  </si>
  <si>
    <t xml:space="preserve">Proyecto Paisajes Sostenibles </t>
  </si>
  <si>
    <t>Manejo de Sistemas de Información</t>
  </si>
  <si>
    <t xml:space="preserve">El taller fue una oportunidad para capacitar a la comunidad en el acceso y uso del portal, recibir retroalimentación sobre sus necesidadesy promover una cultura digital que fomente el uso efectivo del SIICGSM como herramientaclave para el acceso a datos e información ambiental del ecosistema de la Ciénaga Grandede Santa Marta.
</t>
  </si>
  <si>
    <t>20250425_LABSIS_TALLER_Divulgación y Socialización SIICGSM.pdf</t>
  </si>
  <si>
    <t>jose.alonso@invemar.org.co</t>
  </si>
  <si>
    <t>Fortalecer emprendimientos de turismo de naturaleza en sus rutas, entre los pueblos 
palafitos y las zonas de influencia del VIPIS</t>
  </si>
  <si>
    <t>Taller de cierre del proceso de fortalecimiento de capacidades y co_x0002_creación de la ruta ecoturística VIPIS/ PALERMO- PALAFITOS</t>
  </si>
  <si>
    <t>HERENCIA COLOMBIA: APOYANDO EL NUEVO ENFOQUE INTEGRADO COLOMBIANO DE LA GOBERNANZA TERRITORIAL EN PAISAJES SOSTENIBLES, PRODUCTIVOS Y RESILIENTES</t>
  </si>
  <si>
    <t>Co-crear la ruta ecoturística Palermo/VIPIS hacia los Palafitos</t>
  </si>
  <si>
    <t>Comunidad de Palermo, municipio de Sitionuevo</t>
  </si>
  <si>
    <t>Sede FUNDAMAG,  21 de enero de 2025</t>
  </si>
  <si>
    <t>CGP</t>
  </si>
  <si>
    <t>Proyecto HECO-CGSM</t>
  </si>
  <si>
    <t>Educación ambiental</t>
  </si>
  <si>
    <t>Ayuda de memoria y lista de asistencia</t>
  </si>
  <si>
    <t xml:space="preserve">Se promovió la vinculación de los padres de familia para incentivar espacios de coopera-ción, trabajo colectivo y comunicación en el marco del rescate de alguna de sus prácticas culturales. A partil del cual, se conformó el comité para el apoyo logístico a las campañas educativas a desarrollar en el año 2025. </t>
  </si>
  <si>
    <t>Desarrollar espacios de trabajo colectivo comunitario para organizar los diferentes momentos de la campaña educativa</t>
  </si>
  <si>
    <t>..\Downloads\Asistencia bocas de Aracataca 20-NOV-2024.pdf</t>
  </si>
  <si>
    <t>alejandra.vega@invemar.org.co</t>
  </si>
  <si>
    <t>Fortalecimiento de las prácticas productivas tradicionales  ancestrales del sector Suroccidental de la CGSM</t>
  </si>
  <si>
    <t>Taller para el intercambio de experiencias entre emprendimientos comunitarios del sector norte de la CGSM orientado a la generación de alternativas económicas en el ámbito de sus prácticas productivas tradicionales–ancestrales en el procesamiento y conservación de productos pesqueros, la restauración ambiental y la gestión de residuos.</t>
  </si>
  <si>
    <t>Transferir tecnología que permita el mejoramiento de la manipulación, conservación y procesamiento de productos pesqueros de origen artesanal, con miras a mejores oportunidades de comercialización y mercadeo.</t>
  </si>
  <si>
    <t xml:space="preserve">Comunidad de Santa Rita y San Rafael, municipio de Remolino </t>
  </si>
  <si>
    <t>Santa Rita y San Rafael, municipio de Remolino, 25 y 26 de enero de 2025</t>
  </si>
  <si>
    <t>Fortalecimiento prácticas de pesca</t>
  </si>
  <si>
    <t>Los procesos de capacitación a pescadores de las localidades de Santa Rita y San Rafael, fueron bien aceptadas, creando una participación activa de los asistentes, quienes comentaban que, aunque si han practicado la técnica del seco salado, no conocían otros métodos de ésta.
Estas actividades de fortalecimiento y capacitación a pescadores artesanales, principalmente del área rural, son necesarias para minimizar las pérdidas post-captura y mejorar sus rendimientos económicos, mediante la incorporación de valor agregado a la pesca.</t>
  </si>
  <si>
    <t>Se espera que, en próximas capacitaciones, se haga el ejercicio de costeo de estos productos con valor agregado, y así saber a qué precio se pueden vender, así como la presentación del producto, posibles canales de comercialización y si es rentable, para adoptarlo como una actividad económica adicional.</t>
  </si>
  <si>
    <t>https://invemarsantamarta-my.sharepoint.com/personal/daniel_guerrero_invemar_org_co/_layouts/15/onedrive.aspx?CT=1746729522108&amp;OR=OWA%2DNT%2DMail&amp;CID=3cfbb703%2D7eed%2Db3f5%2Dd51a%2Df9e4d8d0ef00&amp;e=5%3Ae942be71d16045409d60c9463ef097e5&amp;sharingv2=true&amp;fromShare=true&amp;at=9&amp;FolderCTID=0x0120001E8AA788331CA24F8D3B686A113D6CAB&amp;id=%2Fpersonal%2Fdaniel%5Fguerrero%5Finvemar%5Forg%5Fco%2FDocuments%2FDaniel%20Guerrero%2F2025%2FProyectos%2FHECO%20Complementaria%2FEntregables%2FProducto%203%2F2%2E1%20Pescadores%20ca%C3%B1os%20del%20sur%2FANEXOS%2Epdf&amp;parent=%2Fpersonal%2Fdaniel%5Fguerrero%5Finvemar%5Forg%5Fco%2FDocuments%2FDaniel%20Guerrero%2F2025%2FProyectos%2FHECO%20Complementaria%2FEntregables%2FProducto%203%2F2%2E1%20Pescadores%20ca%C3%B1os%20del%20sur</t>
  </si>
  <si>
    <t>jorge.viaña@invemar.org.co</t>
  </si>
  <si>
    <t>Campañas educativas con escuelas locales e intercambio 
comunitario</t>
  </si>
  <si>
    <t>Segunda jornada de campañas educativas e intercambios de experiencias comunitarias en Remolino, Magdalena.</t>
  </si>
  <si>
    <t>Implementar acciones de educación ambiental e intercambio de experiencias para el fortalecimiento de la gobernanza con jóvenes, mujeres y niños víctimas del conflicto armado del sector nororiental y sur occidental de la Ciénaga Grande de Santa Marta – CGSM.</t>
  </si>
  <si>
    <t>Comunidad de Remolino, Magdalena</t>
  </si>
  <si>
    <t>IED Juan Manuel Ruda de Remolino, Magdalena</t>
  </si>
  <si>
    <t>Fortalecimiento de los procesos de articulación interinstitucional en territorio</t>
  </si>
  <si>
    <t>La implementación de las campañas educativas en territorios con niveles de vulnerabilidad alta por las condiciones de orden público y conflicto armado al margen de la Ley se constituye en una oportunidad valiosa para estimular el trabajo colaborativo, el desarrollo de capacidades y la conciencia ambiental entorno a la conservación y uso sostenible de los recursos naturales que sustentan sus modos de vida en el territorio.</t>
  </si>
  <si>
    <t>Promover la articulación y trabajo conjunto entre los diferentes actores con injerencia en la ecorregión CGSM para seguir desarrollando campañas educativas en los colegios del territorio. Enmarcar esas actividades en el marco de los PRAE, PROCEDAS y CIDEAS</t>
  </si>
  <si>
    <t>..\Downloads\Memoria de Reunión ACT-PNN-Invemar_ 01_11_2024_ Hoja de Ruta para Sitios Sagrados (2).pdf</t>
  </si>
  <si>
    <r>
      <t xml:space="preserve">Instrumento de planeación asociado a la acción o actividad de participación </t>
    </r>
    <r>
      <rPr>
        <b/>
        <sz val="11"/>
        <color rgb="FF0070C0"/>
        <rFont val="Calibri"/>
        <family val="2"/>
        <scheme val="minor"/>
      </rPr>
      <t xml:space="preserve"> (Seleccione) </t>
    </r>
  </si>
  <si>
    <r>
      <t xml:space="preserve">¿A cual de las siguientes estrategias le apunta la actividad de participación ciudadana que adelantará? </t>
    </r>
    <r>
      <rPr>
        <b/>
        <sz val="11"/>
        <color rgb="FF0070C0"/>
        <rFont val="Calibri"/>
        <family val="2"/>
        <scheme val="minor"/>
      </rPr>
      <t xml:space="preserve">(Seleccione) </t>
    </r>
  </si>
  <si>
    <r>
      <t xml:space="preserve"> Fase de la gestión en que se va a focalizar el proceso participativo </t>
    </r>
    <r>
      <rPr>
        <b/>
        <sz val="11"/>
        <color rgb="FF0070C0"/>
        <rFont val="Calibri"/>
        <family val="2"/>
        <scheme val="minor"/>
      </rPr>
      <t>(Seleccione)</t>
    </r>
  </si>
  <si>
    <r>
      <t xml:space="preserve">Grupo de ciudadanos a los que va principalmente dirigida la invitación </t>
    </r>
    <r>
      <rPr>
        <b/>
        <sz val="11"/>
        <color rgb="FF0070C0"/>
        <rFont val="Calibri"/>
        <family val="2"/>
        <scheme val="minor"/>
      </rPr>
      <t>(seleccione)</t>
    </r>
  </si>
  <si>
    <r>
      <t xml:space="preserve">Nivel de incidencia de la participación </t>
    </r>
    <r>
      <rPr>
        <b/>
        <sz val="11"/>
        <color rgb="FF0070C0"/>
        <rFont val="Calibri"/>
        <family val="2"/>
        <scheme val="minor"/>
      </rPr>
      <t>(Seleccione)</t>
    </r>
  </si>
  <si>
    <r>
      <t xml:space="preserve">Resultado esperado </t>
    </r>
    <r>
      <rPr>
        <b/>
        <sz val="11"/>
        <color rgb="FF0070C0"/>
        <rFont val="Calibri"/>
        <family val="2"/>
        <scheme val="minor"/>
      </rPr>
      <t>(Seleccione)</t>
    </r>
  </si>
  <si>
    <r>
      <t xml:space="preserve">Tipo de espacio de diálogo que se desarrollará </t>
    </r>
    <r>
      <rPr>
        <b/>
        <sz val="11"/>
        <color rgb="FF3366CC"/>
        <rFont val="Calibri"/>
        <family val="2"/>
        <scheme val="minor"/>
      </rPr>
      <t xml:space="preserve"> (Seleccione)</t>
    </r>
  </si>
  <si>
    <r>
      <t xml:space="preserve">Modalidad del espacio </t>
    </r>
    <r>
      <rPr>
        <b/>
        <sz val="11"/>
        <color rgb="FF3366CC"/>
        <rFont val="Calibri"/>
        <family val="2"/>
        <scheme val="minor"/>
      </rPr>
      <t>(Seleccione)</t>
    </r>
  </si>
  <si>
    <r>
      <t xml:space="preserve">Método de retroalimentación a la ciudadanía y demás sobre los resultados del evento </t>
    </r>
    <r>
      <rPr>
        <b/>
        <sz val="11"/>
        <color rgb="FF6699FF"/>
        <rFont val="Calibri"/>
        <family val="2"/>
        <scheme val="minor"/>
      </rPr>
      <t>(seleccione)</t>
    </r>
  </si>
  <si>
    <t>Academia</t>
  </si>
  <si>
    <t>Plan de Acción Sectorial</t>
  </si>
  <si>
    <t>Sector privado, gremios y empresas</t>
  </si>
  <si>
    <t>Virtual</t>
  </si>
  <si>
    <t>Fuente de financiación</t>
  </si>
  <si>
    <t>Reunión</t>
  </si>
  <si>
    <t>Ejercicios de rendición de cuenta</t>
  </si>
  <si>
    <t>Plan de Acción Anual</t>
  </si>
  <si>
    <t>Veedurias ciudadanas</t>
  </si>
  <si>
    <t>Feria</t>
  </si>
  <si>
    <t>Correo electrónico</t>
  </si>
  <si>
    <t>Rendición de cuentas</t>
  </si>
  <si>
    <t>ONG</t>
  </si>
  <si>
    <t>Boletines, folletos u otros recursos físicos</t>
  </si>
  <si>
    <t>Elaboración de normativa</t>
  </si>
  <si>
    <t>Organizaciones de la sociedad civil</t>
  </si>
  <si>
    <t>Plan Departamental de Desarrollo</t>
  </si>
  <si>
    <t>Plan Municipal/Distrital de Desarrollo</t>
  </si>
  <si>
    <t>Apertura de datos</t>
  </si>
  <si>
    <t>SINA</t>
  </si>
  <si>
    <t>Racionalización de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</si>
</sst>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quot;$&quot;\ #,##0.00"/>
    <numFmt numFmtId="166" formatCode="_-[$$-409]* #,##0_ ;_-[$$-409]* \-#,##0\ ;_-[$$-409]* &quot;-&quot;??_ ;_-@_ "/>
  </numFmts>
  <fonts count="26" x14ac:knownFonts="1">
    <font>
      <sz val="11"/>
      <color theme="1"/>
      <name val="Calibri"/>
      <family val="2"/>
      <scheme val="minor"/>
    </font>
    <font>
      <b/>
      <sz val="11"/>
      <color rgb="FF3366CC"/>
      <name val="Calibri"/>
      <family val="2"/>
      <scheme val="minor"/>
    </font>
    <font>
      <b/>
      <sz val="20"/>
      <color rgb="FF3366CC"/>
      <name val="Calibri"/>
      <family val="2"/>
      <scheme val="minor"/>
    </font>
    <font>
      <u/>
      <sz val="11"/>
      <color theme="10"/>
      <name val="Calibri"/>
      <family val="2"/>
      <scheme val="minor"/>
    </font>
    <font>
      <b/>
      <sz val="9"/>
      <color indexed="81"/>
      <name val="Tahoma"/>
      <family val="2"/>
    </font>
    <font>
      <sz val="9"/>
      <color indexed="81"/>
      <name val="Tahoma"/>
      <family val="2"/>
    </font>
    <font>
      <sz val="11"/>
      <name val="Calibri"/>
      <family val="2"/>
      <scheme val="minor"/>
    </font>
    <font>
      <sz val="11"/>
      <color theme="1"/>
      <name val="Calibri"/>
      <family val="2"/>
      <scheme val="minor"/>
    </font>
    <font>
      <sz val="11"/>
      <color rgb="FF000000"/>
      <name val="Calibri"/>
      <family val="2"/>
    </font>
    <font>
      <sz val="11"/>
      <color rgb="FF000000"/>
      <name val="Calibri"/>
      <family val="2"/>
      <scheme val="minor"/>
    </font>
    <font>
      <b/>
      <sz val="11"/>
      <color theme="1"/>
      <name val="Calibri"/>
      <family val="2"/>
      <scheme val="minor"/>
    </font>
    <font>
      <b/>
      <sz val="11"/>
      <color rgb="FF0070C0"/>
      <name val="Calibri"/>
      <family val="2"/>
      <scheme val="minor"/>
    </font>
    <font>
      <b/>
      <sz val="11"/>
      <color rgb="FF6699FF"/>
      <name val="Calibri"/>
      <family val="2"/>
      <scheme val="minor"/>
    </font>
    <font>
      <b/>
      <sz val="36"/>
      <color rgb="FF00B050"/>
      <name val="Calibri"/>
      <family val="2"/>
      <scheme val="minor"/>
    </font>
    <font>
      <b/>
      <sz val="14"/>
      <color rgb="FF0070C0"/>
      <name val="Calibri"/>
      <family val="2"/>
      <scheme val="minor"/>
    </font>
    <font>
      <b/>
      <sz val="16"/>
      <color theme="1"/>
      <name val="Calibri"/>
      <family val="2"/>
      <scheme val="minor"/>
    </font>
    <font>
      <b/>
      <sz val="16"/>
      <color rgb="FF0070C0"/>
      <name val="Calibri"/>
      <family val="2"/>
      <scheme val="minor"/>
    </font>
    <font>
      <b/>
      <sz val="16"/>
      <color rgb="FF3366CC"/>
      <name val="Calibri"/>
      <family val="2"/>
      <scheme val="minor"/>
    </font>
    <font>
      <sz val="8"/>
      <name val="Calibri"/>
      <family val="2"/>
      <scheme val="minor"/>
    </font>
    <font>
      <sz val="11"/>
      <name val="Calibri"/>
      <family val="2"/>
    </font>
    <font>
      <sz val="11"/>
      <color rgb="FF242424"/>
      <name val="Calibri"/>
      <family val="2"/>
    </font>
    <font>
      <sz val="12"/>
      <color indexed="81"/>
      <name val="Tahoma"/>
      <family val="2"/>
    </font>
    <font>
      <b/>
      <sz val="12"/>
      <color theme="1"/>
      <name val="Calibri"/>
      <family val="2"/>
      <scheme val="minor"/>
    </font>
    <font>
      <sz val="48"/>
      <color rgb="FF3366CC"/>
      <name val="Calibri"/>
      <family val="2"/>
      <scheme val="minor"/>
    </font>
    <font>
      <b/>
      <sz val="14"/>
      <color theme="1"/>
      <name val="Calibri"/>
      <family val="2"/>
      <scheme val="minor"/>
    </font>
    <font>
      <b/>
      <sz val="14"/>
      <color rgb="FF6699FF"/>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E3F3D1"/>
        <bgColor indexed="64"/>
      </patternFill>
    </fill>
  </fills>
  <borders count="38">
    <border>
      <left/>
      <right/>
      <top/>
      <bottom/>
      <diagonal/>
    </border>
    <border>
      <left style="medium">
        <color rgb="FF3366CC"/>
      </left>
      <right/>
      <top style="medium">
        <color rgb="FF3366CC"/>
      </top>
      <bottom style="medium">
        <color rgb="FF3366CC"/>
      </bottom>
      <diagonal/>
    </border>
    <border>
      <left/>
      <right/>
      <top style="medium">
        <color rgb="FF3366CC"/>
      </top>
      <bottom style="medium">
        <color rgb="FF3366CC"/>
      </bottom>
      <diagonal/>
    </border>
    <border>
      <left/>
      <right style="medium">
        <color rgb="FF3366CC"/>
      </right>
      <top style="medium">
        <color rgb="FF3366CC"/>
      </top>
      <bottom style="medium">
        <color rgb="FF3366CC"/>
      </bottom>
      <diagonal/>
    </border>
    <border>
      <left style="dotted">
        <color rgb="FF3366CC"/>
      </left>
      <right style="dotted">
        <color rgb="FF3366CC"/>
      </right>
      <top style="medium">
        <color rgb="FF3366CC"/>
      </top>
      <bottom style="dotted">
        <color rgb="FF3366CC"/>
      </bottom>
      <diagonal/>
    </border>
    <border>
      <left style="dotted">
        <color rgb="FF3366CC"/>
      </left>
      <right style="medium">
        <color rgb="FF3366CC"/>
      </right>
      <top style="medium">
        <color rgb="FF3366CC"/>
      </top>
      <bottom style="dotted">
        <color rgb="FF3366CC"/>
      </bottom>
      <diagonal/>
    </border>
    <border>
      <left style="dotted">
        <color rgb="FF3366CC"/>
      </left>
      <right/>
      <top style="medium">
        <color rgb="FF3366CC"/>
      </top>
      <bottom style="dotted">
        <color rgb="FF3366CC"/>
      </bottom>
      <diagonal/>
    </border>
    <border>
      <left/>
      <right style="dotted">
        <color rgb="FF3366CC"/>
      </right>
      <top style="medium">
        <color rgb="FF3366CC"/>
      </top>
      <bottom style="dotted">
        <color rgb="FF3366CC"/>
      </bottom>
      <diagonal/>
    </border>
    <border>
      <left style="dotted">
        <color rgb="FF3366CC"/>
      </left>
      <right/>
      <top style="medium">
        <color rgb="FF3366CC"/>
      </top>
      <bottom/>
      <diagonal/>
    </border>
    <border>
      <left style="dotted">
        <color rgb="FF3366CC"/>
      </left>
      <right style="dotted">
        <color rgb="FF3366CC"/>
      </right>
      <top style="medium">
        <color rgb="FF3366CC"/>
      </top>
      <bottom/>
      <diagonal/>
    </border>
    <border>
      <left style="medium">
        <color rgb="FF3366CC"/>
      </left>
      <right/>
      <top style="medium">
        <color rgb="FF3366CC"/>
      </top>
      <bottom style="dotted">
        <color rgb="FF3366CC"/>
      </bottom>
      <diagonal/>
    </border>
    <border>
      <left style="dashed">
        <color rgb="FF3366CC"/>
      </left>
      <right style="dashed">
        <color rgb="FF3366CC"/>
      </right>
      <top style="medium">
        <color rgb="FF3366CC"/>
      </top>
      <bottom style="dotted">
        <color rgb="FF3366CC"/>
      </bottom>
      <diagonal/>
    </border>
    <border>
      <left/>
      <right style="dotted">
        <color rgb="FF3366CC"/>
      </right>
      <top style="medium">
        <color rgb="FF3366CC"/>
      </top>
      <bottom/>
      <diagonal/>
    </border>
    <border>
      <left style="medium">
        <color rgb="FF3366CC"/>
      </left>
      <right/>
      <top style="medium">
        <color rgb="FF3366CC"/>
      </top>
      <bottom/>
      <diagonal/>
    </border>
    <border>
      <left/>
      <right/>
      <top style="medium">
        <color rgb="FF3366CC"/>
      </top>
      <bottom/>
      <diagonal/>
    </border>
    <border>
      <left/>
      <right/>
      <top style="medium">
        <color rgb="FF3366CC"/>
      </top>
      <bottom style="dotted">
        <color rgb="FF3366CC"/>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tted">
        <color rgb="FF3366CC"/>
      </left>
      <right style="dotted">
        <color rgb="FF3366CC"/>
      </right>
      <top style="dotted">
        <color rgb="FF3366CC"/>
      </top>
      <bottom/>
      <diagonal/>
    </border>
    <border>
      <left style="medium">
        <color rgb="FF3366CC"/>
      </left>
      <right/>
      <top style="dotted">
        <color rgb="FF3366CC"/>
      </top>
      <bottom/>
      <diagonal/>
    </border>
    <border>
      <left style="dashed">
        <color rgb="FF3366CC"/>
      </left>
      <right style="dashed">
        <color rgb="FF3366CC"/>
      </right>
      <top style="dotted">
        <color rgb="FF3366CC"/>
      </top>
      <bottom/>
      <diagonal/>
    </border>
    <border>
      <left/>
      <right style="dotted">
        <color rgb="FF3366CC"/>
      </right>
      <top style="dotted">
        <color rgb="FF3366CC"/>
      </top>
      <bottom/>
      <diagonal/>
    </border>
    <border>
      <left style="dotted">
        <color rgb="FF3366CC"/>
      </left>
      <right style="dotted">
        <color rgb="FF3366CC"/>
      </right>
      <top/>
      <bottom/>
      <diagonal/>
    </border>
    <border>
      <left style="dotted">
        <color rgb="FF3366CC"/>
      </left>
      <right/>
      <top style="dotted">
        <color rgb="FF3366CC"/>
      </top>
      <bottom/>
      <diagonal/>
    </border>
    <border>
      <left style="dotted">
        <color rgb="FF3366CC"/>
      </left>
      <right/>
      <top/>
      <bottom/>
      <diagonal/>
    </border>
    <border>
      <left style="dotted">
        <color rgb="FF3366CC"/>
      </left>
      <right style="medium">
        <color rgb="FF3366CC"/>
      </right>
      <top style="dotted">
        <color rgb="FF3366CC"/>
      </top>
      <bottom/>
      <diagonal/>
    </border>
    <border>
      <left style="dotted">
        <color theme="8"/>
      </left>
      <right style="dotted">
        <color theme="8"/>
      </right>
      <top style="dotted">
        <color theme="8"/>
      </top>
      <bottom style="dotted">
        <color theme="8"/>
      </bottom>
      <diagonal/>
    </border>
    <border>
      <left style="medium">
        <color theme="8"/>
      </left>
      <right style="dotted">
        <color theme="8"/>
      </right>
      <top style="medium">
        <color theme="8"/>
      </top>
      <bottom style="dotted">
        <color theme="8"/>
      </bottom>
      <diagonal/>
    </border>
    <border>
      <left style="dotted">
        <color theme="8"/>
      </left>
      <right style="dotted">
        <color theme="8"/>
      </right>
      <top style="medium">
        <color theme="8"/>
      </top>
      <bottom style="dotted">
        <color theme="8"/>
      </bottom>
      <diagonal/>
    </border>
    <border>
      <left style="dotted">
        <color theme="8"/>
      </left>
      <right style="medium">
        <color theme="8"/>
      </right>
      <top style="medium">
        <color theme="8"/>
      </top>
      <bottom style="dotted">
        <color theme="8"/>
      </bottom>
      <diagonal/>
    </border>
    <border>
      <left style="medium">
        <color theme="8"/>
      </left>
      <right style="dotted">
        <color theme="8"/>
      </right>
      <top style="dotted">
        <color theme="8"/>
      </top>
      <bottom style="dotted">
        <color theme="8"/>
      </bottom>
      <diagonal/>
    </border>
    <border>
      <left style="dotted">
        <color theme="8"/>
      </left>
      <right style="medium">
        <color theme="8"/>
      </right>
      <top style="dotted">
        <color theme="8"/>
      </top>
      <bottom style="dotted">
        <color theme="8"/>
      </bottom>
      <diagonal/>
    </border>
    <border>
      <left style="medium">
        <color theme="8"/>
      </left>
      <right style="dotted">
        <color theme="8"/>
      </right>
      <top style="dotted">
        <color theme="8"/>
      </top>
      <bottom style="medium">
        <color theme="8"/>
      </bottom>
      <diagonal/>
    </border>
    <border>
      <left style="dotted">
        <color theme="8"/>
      </left>
      <right style="dotted">
        <color theme="8"/>
      </right>
      <top style="dotted">
        <color theme="8"/>
      </top>
      <bottom style="medium">
        <color theme="8"/>
      </bottom>
      <diagonal/>
    </border>
    <border>
      <left style="dotted">
        <color theme="8"/>
      </left>
      <right style="medium">
        <color theme="8"/>
      </right>
      <top style="dotted">
        <color theme="8"/>
      </top>
      <bottom style="medium">
        <color theme="8"/>
      </bottom>
      <diagonal/>
    </border>
    <border>
      <left style="dotted">
        <color theme="8"/>
      </left>
      <right/>
      <top style="medium">
        <color theme="8"/>
      </top>
      <bottom style="dotted">
        <color theme="8"/>
      </bottom>
      <diagonal/>
    </border>
    <border>
      <left style="dotted">
        <color theme="8"/>
      </left>
      <right/>
      <top style="dotted">
        <color theme="8"/>
      </top>
      <bottom style="dotted">
        <color theme="8"/>
      </bottom>
      <diagonal/>
    </border>
    <border>
      <left style="dotted">
        <color theme="8"/>
      </left>
      <right/>
      <top style="dotted">
        <color theme="8"/>
      </top>
      <bottom style="medium">
        <color theme="8"/>
      </bottom>
      <diagonal/>
    </border>
  </borders>
  <cellStyleXfs count="7">
    <xf numFmtId="0" fontId="0" fillId="0" borderId="0"/>
    <xf numFmtId="0" fontId="3" fillId="0" borderId="0" applyNumberFormat="0" applyFill="0" applyBorder="0" applyAlignment="0" applyProtection="0"/>
    <xf numFmtId="44" fontId="7" fillId="0" borderId="0" applyFont="0" applyFill="0" applyBorder="0" applyAlignment="0" applyProtection="0"/>
    <xf numFmtId="0" fontId="3" fillId="0" borderId="0" applyNumberForma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cellStyleXfs>
  <cellXfs count="116">
    <xf numFmtId="0" fontId="0" fillId="0" borderId="0" xfId="0"/>
    <xf numFmtId="0" fontId="0" fillId="2" borderId="0" xfId="0" applyFill="1"/>
    <xf numFmtId="0" fontId="0" fillId="2" borderId="0" xfId="0" applyFill="1" applyProtection="1">
      <protection hidden="1"/>
    </xf>
    <xf numFmtId="0" fontId="0" fillId="0" borderId="16" xfId="0" applyBorder="1" applyAlignment="1">
      <alignment wrapText="1"/>
    </xf>
    <xf numFmtId="0" fontId="10" fillId="4" borderId="16" xfId="0" applyFont="1" applyFill="1" applyBorder="1" applyAlignment="1">
      <alignment horizontal="center" vertical="center" wrapText="1"/>
    </xf>
    <xf numFmtId="0" fontId="0" fillId="0" borderId="16" xfId="0" applyBorder="1" applyAlignment="1">
      <alignment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10" fillId="4" borderId="17" xfId="0" applyFont="1" applyFill="1" applyBorder="1" applyAlignment="1">
      <alignment horizontal="center" vertical="center" wrapText="1"/>
    </xf>
    <xf numFmtId="0" fontId="0" fillId="0" borderId="17" xfId="0" applyBorder="1" applyAlignment="1">
      <alignment wrapText="1"/>
    </xf>
    <xf numFmtId="0" fontId="0" fillId="0" borderId="16" xfId="0" applyBorder="1" applyAlignment="1">
      <alignment horizontal="center" vertical="center" wrapText="1"/>
    </xf>
    <xf numFmtId="0" fontId="0" fillId="3" borderId="0" xfId="0" applyFill="1"/>
    <xf numFmtId="0" fontId="22" fillId="5" borderId="18"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6" xfId="0" applyBorder="1" applyAlignment="1">
      <alignment horizontal="left" vertical="center" wrapText="1"/>
    </xf>
    <xf numFmtId="14" fontId="0" fillId="0" borderId="26" xfId="0" applyNumberFormat="1" applyBorder="1" applyAlignment="1">
      <alignment horizontal="center" vertical="center" wrapText="1"/>
    </xf>
    <xf numFmtId="0" fontId="9" fillId="0" borderId="26" xfId="0" applyFont="1" applyBorder="1" applyAlignment="1">
      <alignment horizontal="center" vertical="center" wrapText="1"/>
    </xf>
    <xf numFmtId="0" fontId="9" fillId="0" borderId="26" xfId="0" applyFont="1" applyBorder="1" applyAlignment="1">
      <alignment horizontal="left" vertical="center" wrapText="1"/>
    </xf>
    <xf numFmtId="164" fontId="9" fillId="0" borderId="26" xfId="4" applyNumberFormat="1" applyFont="1" applyFill="1" applyBorder="1" applyAlignment="1">
      <alignment vertical="center" wrapText="1"/>
    </xf>
    <xf numFmtId="0" fontId="0" fillId="0" borderId="26" xfId="0" applyBorder="1" applyAlignment="1">
      <alignment vertical="center" wrapText="1"/>
    </xf>
    <xf numFmtId="0" fontId="8" fillId="0" borderId="26" xfId="0" applyFont="1" applyBorder="1" applyAlignment="1">
      <alignment horizontal="center" vertical="center" wrapText="1"/>
    </xf>
    <xf numFmtId="0" fontId="0" fillId="3" borderId="26" xfId="0" applyFill="1" applyBorder="1" applyAlignment="1">
      <alignment horizontal="center" vertical="center" wrapText="1"/>
    </xf>
    <xf numFmtId="0" fontId="0" fillId="3" borderId="26" xfId="0" applyFill="1" applyBorder="1" applyAlignment="1">
      <alignment horizontal="left" vertical="center" wrapText="1"/>
    </xf>
    <xf numFmtId="14" fontId="0" fillId="3" borderId="26" xfId="0" applyNumberFormat="1" applyFill="1" applyBorder="1" applyAlignment="1">
      <alignment horizontal="center" vertical="center" wrapText="1"/>
    </xf>
    <xf numFmtId="165" fontId="0" fillId="3" borderId="26" xfId="0" applyNumberFormat="1" applyFill="1" applyBorder="1" applyAlignment="1">
      <alignment horizontal="center" vertical="center" wrapText="1"/>
    </xf>
    <xf numFmtId="165" fontId="0" fillId="0" borderId="26" xfId="0" applyNumberFormat="1" applyBorder="1" applyAlignment="1">
      <alignment horizontal="center" vertical="center" wrapText="1"/>
    </xf>
    <xf numFmtId="166" fontId="8" fillId="0" borderId="26" xfId="0" applyNumberFormat="1" applyFont="1" applyBorder="1" applyAlignment="1">
      <alignment horizontal="center" vertical="center" wrapText="1"/>
    </xf>
    <xf numFmtId="0" fontId="8" fillId="3" borderId="26" xfId="0" applyFont="1" applyFill="1" applyBorder="1" applyAlignment="1">
      <alignment horizontal="center" vertical="center" wrapText="1"/>
    </xf>
    <xf numFmtId="0" fontId="0" fillId="3" borderId="26" xfId="0" applyFill="1" applyBorder="1" applyAlignment="1">
      <alignment vertical="center" wrapText="1"/>
    </xf>
    <xf numFmtId="166" fontId="8" fillId="3" borderId="26" xfId="0" applyNumberFormat="1" applyFont="1" applyFill="1" applyBorder="1" applyAlignment="1">
      <alignment horizontal="center" vertical="center" wrapText="1"/>
    </xf>
    <xf numFmtId="166" fontId="19" fillId="0" borderId="26" xfId="0" applyNumberFormat="1" applyFont="1" applyBorder="1" applyAlignment="1">
      <alignment horizontal="center" vertical="center" wrapText="1"/>
    </xf>
    <xf numFmtId="0" fontId="20" fillId="0" borderId="26" xfId="0" applyFont="1" applyBorder="1" applyAlignment="1">
      <alignment horizontal="center" vertical="center" wrapText="1"/>
    </xf>
    <xf numFmtId="0" fontId="8" fillId="0" borderId="26" xfId="0" applyFont="1" applyBorder="1" applyAlignment="1">
      <alignment vertical="center" wrapText="1"/>
    </xf>
    <xf numFmtId="166" fontId="19" fillId="0" borderId="26" xfId="0" applyNumberFormat="1" applyFont="1" applyBorder="1" applyAlignment="1">
      <alignment vertical="center" wrapText="1"/>
    </xf>
    <xf numFmtId="44" fontId="19" fillId="0" borderId="26" xfId="2" applyFont="1" applyBorder="1" applyAlignment="1">
      <alignment horizontal="right" vertical="center" wrapText="1"/>
    </xf>
    <xf numFmtId="0" fontId="6" fillId="0" borderId="27" xfId="0" applyFont="1"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left" vertical="center" wrapText="1"/>
    </xf>
    <xf numFmtId="14" fontId="0" fillId="0" borderId="28" xfId="0" applyNumberFormat="1" applyBorder="1" applyAlignment="1">
      <alignment horizontal="center" vertical="center" wrapText="1"/>
    </xf>
    <xf numFmtId="164" fontId="6" fillId="0" borderId="28" xfId="4" applyNumberFormat="1" applyFont="1" applyFill="1" applyBorder="1" applyAlignment="1">
      <alignment vertical="center" wrapText="1"/>
    </xf>
    <xf numFmtId="0" fontId="9" fillId="0" borderId="30"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0" fillId="0" borderId="32" xfId="0" applyBorder="1" applyAlignment="1">
      <alignment horizontal="center" vertical="center" wrapText="1"/>
    </xf>
    <xf numFmtId="0" fontId="8" fillId="0" borderId="33" xfId="0" applyFont="1" applyBorder="1" applyAlignment="1">
      <alignment horizontal="center" vertical="center" wrapText="1"/>
    </xf>
    <xf numFmtId="0" fontId="0" fillId="0" borderId="33" xfId="0" applyBorder="1" applyAlignment="1">
      <alignment horizontal="center" vertical="center" wrapText="1"/>
    </xf>
    <xf numFmtId="0" fontId="0" fillId="0" borderId="33" xfId="0" applyBorder="1" applyAlignment="1">
      <alignment horizontal="left" vertical="center" wrapText="1"/>
    </xf>
    <xf numFmtId="0" fontId="8" fillId="0" borderId="33" xfId="0" applyFont="1" applyBorder="1" applyAlignment="1">
      <alignment vertical="center" wrapText="1"/>
    </xf>
    <xf numFmtId="0" fontId="0" fillId="0" borderId="33" xfId="0" applyBorder="1" applyAlignment="1">
      <alignment vertical="center" wrapText="1"/>
    </xf>
    <xf numFmtId="0" fontId="8" fillId="3" borderId="33" xfId="0" applyFont="1" applyFill="1" applyBorder="1" applyAlignment="1">
      <alignment horizontal="center" vertical="center" wrapText="1"/>
    </xf>
    <xf numFmtId="166" fontId="19" fillId="0" borderId="33" xfId="0" applyNumberFormat="1" applyFont="1" applyBorder="1" applyAlignment="1">
      <alignment horizontal="center" vertical="center" wrapText="1"/>
    </xf>
    <xf numFmtId="44" fontId="19" fillId="0" borderId="33" xfId="2" applyFont="1" applyBorder="1" applyAlignment="1">
      <alignment horizontal="right" vertical="center" wrapText="1"/>
    </xf>
    <xf numFmtId="0" fontId="0" fillId="0" borderId="34" xfId="0" applyBorder="1" applyAlignment="1">
      <alignment horizontal="center" vertical="center" wrapText="1"/>
    </xf>
    <xf numFmtId="0" fontId="6"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0" fillId="0" borderId="36" xfId="0" applyBorder="1" applyAlignment="1">
      <alignment horizontal="center" vertical="center" wrapText="1"/>
    </xf>
    <xf numFmtId="0" fontId="0" fillId="3" borderId="36" xfId="0" applyFill="1" applyBorder="1" applyAlignment="1">
      <alignment horizontal="center" vertical="center" wrapText="1"/>
    </xf>
    <xf numFmtId="0" fontId="8" fillId="0" borderId="36" xfId="0" applyFont="1" applyBorder="1" applyAlignment="1">
      <alignment horizontal="center" vertical="center" wrapText="1"/>
    </xf>
    <xf numFmtId="0" fontId="8" fillId="3" borderId="36" xfId="0" applyFont="1" applyFill="1" applyBorder="1" applyAlignment="1">
      <alignment horizontal="center" vertical="center" wrapText="1"/>
    </xf>
    <xf numFmtId="0" fontId="19" fillId="0" borderId="36" xfId="0" applyFont="1" applyBorder="1" applyAlignment="1">
      <alignment horizontal="center" vertical="center" wrapText="1"/>
    </xf>
    <xf numFmtId="0" fontId="0" fillId="0" borderId="37" xfId="0" applyBorder="1" applyAlignment="1">
      <alignment horizontal="center" vertical="center" wrapText="1"/>
    </xf>
    <xf numFmtId="0" fontId="22" fillId="2" borderId="19" xfId="0" applyFont="1" applyFill="1" applyBorder="1" applyAlignment="1">
      <alignment horizontal="center" vertical="center" textRotation="90" wrapText="1"/>
    </xf>
    <xf numFmtId="0" fontId="22" fillId="2" borderId="18" xfId="0" applyFont="1" applyFill="1" applyBorder="1" applyAlignment="1">
      <alignment horizontal="center" vertical="center" textRotation="90" wrapText="1"/>
    </xf>
    <xf numFmtId="0" fontId="22" fillId="2" borderId="22" xfId="0" applyFont="1" applyFill="1" applyBorder="1" applyAlignment="1">
      <alignment horizontal="center" vertical="center" textRotation="90" wrapText="1"/>
    </xf>
    <xf numFmtId="0" fontId="3" fillId="3" borderId="26" xfId="1" applyFill="1" applyBorder="1" applyAlignment="1">
      <alignment horizontal="center" vertical="center" wrapText="1"/>
    </xf>
    <xf numFmtId="0" fontId="3" fillId="0" borderId="26" xfId="3" applyBorder="1" applyAlignment="1">
      <alignment horizontal="center" vertical="center" wrapText="1"/>
    </xf>
    <xf numFmtId="0" fontId="9" fillId="3" borderId="26" xfId="0" applyFont="1" applyFill="1" applyBorder="1" applyAlignment="1">
      <alignment horizontal="center" vertical="center" wrapText="1"/>
    </xf>
    <xf numFmtId="0" fontId="3" fillId="3" borderId="26" xfId="3" applyFill="1" applyBorder="1" applyAlignment="1">
      <alignment horizontal="center" vertical="center" wrapText="1"/>
    </xf>
    <xf numFmtId="0" fontId="3" fillId="0" borderId="26" xfId="3" applyBorder="1" applyAlignment="1">
      <alignment horizontal="center" vertical="center"/>
    </xf>
    <xf numFmtId="0" fontId="0" fillId="0" borderId="27" xfId="0" applyBorder="1" applyAlignment="1">
      <alignment horizontal="center" vertical="center" wrapText="1"/>
    </xf>
    <xf numFmtId="0" fontId="3" fillId="0" borderId="29" xfId="1" applyFill="1" applyBorder="1" applyAlignment="1">
      <alignment horizontal="center" vertical="center" wrapText="1"/>
    </xf>
    <xf numFmtId="0" fontId="3" fillId="0" borderId="31" xfId="1" applyFill="1" applyBorder="1" applyAlignment="1">
      <alignment horizontal="center" vertical="center" wrapText="1"/>
    </xf>
    <xf numFmtId="0" fontId="3" fillId="3" borderId="31" xfId="1" applyFill="1" applyBorder="1" applyAlignment="1">
      <alignment horizontal="center" vertical="center" wrapText="1"/>
    </xf>
    <xf numFmtId="0" fontId="3" fillId="0" borderId="33" xfId="3" applyBorder="1" applyAlignment="1">
      <alignment horizontal="center" vertical="center" wrapText="1"/>
    </xf>
    <xf numFmtId="0" fontId="24" fillId="5" borderId="23" xfId="0" applyFont="1" applyFill="1" applyBorder="1" applyAlignment="1">
      <alignment horizontal="center" vertical="center" wrapText="1"/>
    </xf>
    <xf numFmtId="0" fontId="2" fillId="3" borderId="1" xfId="0" applyFont="1" applyFill="1" applyBorder="1" applyAlignment="1" applyProtection="1">
      <alignment horizontal="center" vertical="center"/>
      <protection hidden="1"/>
    </xf>
    <xf numFmtId="0" fontId="2" fillId="3" borderId="2" xfId="0" applyFont="1" applyFill="1" applyBorder="1" applyAlignment="1" applyProtection="1">
      <alignment horizontal="center" vertical="center"/>
      <protection hidden="1"/>
    </xf>
    <xf numFmtId="0" fontId="2" fillId="3" borderId="3" xfId="0" applyFont="1" applyFill="1" applyBorder="1" applyAlignment="1" applyProtection="1">
      <alignment horizontal="center" vertical="center"/>
      <protection hidden="1"/>
    </xf>
    <xf numFmtId="0" fontId="8"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cellXfs>
  <cellStyles count="7">
    <cellStyle name="Hipervínculo" xfId="1" builtinId="8"/>
    <cellStyle name="Hyperlink" xfId="3" xr:uid="{3CCACECB-83F9-4752-98B9-75800C562892}"/>
    <cellStyle name="Moneda" xfId="2" builtinId="4"/>
    <cellStyle name="Moneda 2" xfId="4" xr:uid="{7BF4AD7C-3679-464E-86B6-73B6F5DC1B95}"/>
    <cellStyle name="Moneda 3" xfId="5" xr:uid="{C5FFE210-0B6A-418A-B1FC-8B2CB2FECE67}"/>
    <cellStyle name="Moneda 4" xfId="6" xr:uid="{9024EC2D-173B-4D76-B99B-B75DD3E8589F}"/>
    <cellStyle name="Normal" xfId="0" builtinId="0"/>
  </cellStyles>
  <dxfs count="0"/>
  <tableStyles count="0" defaultTableStyle="TableStyleMedium2" defaultPivotStyle="PivotStyleLight16"/>
  <colors>
    <mruColors>
      <color rgb="FFE3F3D1"/>
      <color rgb="FF6699FF"/>
      <color rgb="FF3366CC"/>
      <color rgb="FFFFAB00"/>
      <color rgb="FFE2ECFD"/>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hyperlink" Target="#Portada!A1"/><Relationship Id="rId4"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85726</xdr:rowOff>
    </xdr:from>
    <xdr:to>
      <xdr:col>1</xdr:col>
      <xdr:colOff>714375</xdr:colOff>
      <xdr:row>2</xdr:row>
      <xdr:rowOff>228601</xdr:rowOff>
    </xdr:to>
    <xdr:grpSp>
      <xdr:nvGrpSpPr>
        <xdr:cNvPr id="2" name="Grupo 1">
          <a:extLst>
            <a:ext uri="{FF2B5EF4-FFF2-40B4-BE49-F238E27FC236}">
              <a16:creationId xmlns:a16="http://schemas.microsoft.com/office/drawing/2014/main" id="{00000000-0008-0000-0200-000002000000}"/>
            </a:ext>
          </a:extLst>
        </xdr:cNvPr>
        <xdr:cNvGrpSpPr/>
      </xdr:nvGrpSpPr>
      <xdr:grpSpPr>
        <a:xfrm>
          <a:off x="47625" y="85726"/>
          <a:ext cx="1428750" cy="638175"/>
          <a:chOff x="257175" y="85725"/>
          <a:chExt cx="1428750" cy="723900"/>
        </a:xfrm>
      </xdr:grpSpPr>
      <xdr:sp macro="" textlink="">
        <xdr:nvSpPr>
          <xdr:cNvPr id="3" name="Flecha a la derecha con bandas 2">
            <a:extLst>
              <a:ext uri="{FF2B5EF4-FFF2-40B4-BE49-F238E27FC236}">
                <a16:creationId xmlns:a16="http://schemas.microsoft.com/office/drawing/2014/main" id="{00000000-0008-0000-0200-000003000000}"/>
              </a:ext>
            </a:extLst>
          </xdr:cNvPr>
          <xdr:cNvSpPr/>
        </xdr:nvSpPr>
        <xdr:spPr>
          <a:xfrm rot="10800000">
            <a:off x="257175" y="85725"/>
            <a:ext cx="1352550" cy="723900"/>
          </a:xfrm>
          <a:prstGeom prst="stripedRightArrow">
            <a:avLst/>
          </a:prstGeom>
          <a:noFill/>
          <a:ln w="28575">
            <a:solidFill>
              <a:srgbClr val="33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781050" y="295275"/>
            <a:ext cx="904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solidFill>
                  <a:srgbClr val="3366CC"/>
                </a:solidFill>
              </a:rPr>
              <a:t>MENÚ</a:t>
            </a:r>
          </a:p>
        </xdr:txBody>
      </xdr:sp>
    </xdr:grpSp>
    <xdr:clientData/>
  </xdr:twoCellAnchor>
  <xdr:twoCellAnchor editAs="oneCell">
    <xdr:from>
      <xdr:col>10</xdr:col>
      <xdr:colOff>295275</xdr:colOff>
      <xdr:row>2</xdr:row>
      <xdr:rowOff>209550</xdr:rowOff>
    </xdr:from>
    <xdr:to>
      <xdr:col>13</xdr:col>
      <xdr:colOff>542615</xdr:colOff>
      <xdr:row>10</xdr:row>
      <xdr:rowOff>38100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cstate="print">
          <a:clrChange>
            <a:clrFrom>
              <a:srgbClr val="E6E6E6"/>
            </a:clrFrom>
            <a:clrTo>
              <a:srgbClr val="E6E6E6">
                <a:alpha val="0"/>
              </a:srgbClr>
            </a:clrTo>
          </a:clrChange>
          <a:duotone>
            <a:prstClr val="black"/>
            <a:srgbClr val="D9C3A5">
              <a:tint val="50000"/>
              <a:satMod val="180000"/>
            </a:srgbClr>
          </a:duotone>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l="61346" t="2815" r="2128" b="70074"/>
        <a:stretch/>
      </xdr:blipFill>
      <xdr:spPr>
        <a:xfrm>
          <a:off x="14811375" y="752475"/>
          <a:ext cx="2533340" cy="1371600"/>
        </a:xfrm>
        <a:prstGeom prst="rect">
          <a:avLst/>
        </a:prstGeom>
      </xdr:spPr>
    </xdr:pic>
    <xdr:clientData/>
  </xdr:twoCellAnchor>
  <xdr:twoCellAnchor editAs="oneCell">
    <xdr:from>
      <xdr:col>10</xdr:col>
      <xdr:colOff>304800</xdr:colOff>
      <xdr:row>0</xdr:row>
      <xdr:rowOff>76200</xdr:rowOff>
    </xdr:from>
    <xdr:to>
      <xdr:col>13</xdr:col>
      <xdr:colOff>522823</xdr:colOff>
      <xdr:row>2</xdr:row>
      <xdr:rowOff>76200</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820900" y="76200"/>
          <a:ext cx="2504023" cy="533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invemarsantamarta.sharepoint.com/:f:/s/ProyectoGEF7-CGSM/EhK4IuwmFdtDidH6CXefLUwBOdFqdh-K0IK45TAMLY0VrA?e=fAZdKi" TargetMode="External"/><Relationship Id="rId13" Type="http://schemas.openxmlformats.org/officeDocument/2006/relationships/hyperlink" Target="mailto:anny.zamora@invemar.org.co" TargetMode="External"/><Relationship Id="rId18" Type="http://schemas.openxmlformats.org/officeDocument/2006/relationships/hyperlink" Target="https://invemarsantamarta.sharepoint.com/:b:/s/LineaRAE/EbRPDm2Db-dEhGs4L0vWnV0BXY9Nue2HrsLdfoBIjD57rQ?e=ODH1qD" TargetMode="External"/><Relationship Id="rId26" Type="http://schemas.openxmlformats.org/officeDocument/2006/relationships/hyperlink" Target="file:///C:\Users\usrplacoordpt\AppData\Local\Temp\14d69800-113b-4b78-a47e-6d6ae350c78c_Participaci&#243;n%20Ciudadana%20HECO-CGSM_31_12_2024.zip.78c\Downloads\Memoria%20de%20Reuni&#243;n%20ACT-PNN-Invemar_%2001_11_2024_%20Hoja%20de%20Ruta%20para%20Sitios%20Sagrados%20(2).pdf" TargetMode="External"/><Relationship Id="rId3" Type="http://schemas.openxmlformats.org/officeDocument/2006/relationships/hyperlink" Target="../../../../../../:b:/g/personal/prybem00721guajira_invemar_org_co/EQVzPrMt02NKtR-XbUfqVLcB7EAW5AuXgDALVw_jxxTDgw?e=nediKT" TargetMode="External"/><Relationship Id="rId21" Type="http://schemas.openxmlformats.org/officeDocument/2006/relationships/hyperlink" Target="https://invemarsantamarta.sharepoint.com/:b:/s/LineaRAE/EWz8kJRbU35IiFB8Ncf5n5oBovhwGYR8czsVXlrYiFuziA?e=tYU4SA" TargetMode="External"/><Relationship Id="rId7" Type="http://schemas.openxmlformats.org/officeDocument/2006/relationships/hyperlink" Target="mailto:zoraida.jimenez@invemar.org.co" TargetMode="External"/><Relationship Id="rId12" Type="http://schemas.openxmlformats.org/officeDocument/2006/relationships/hyperlink" Target="mailto:zoraida.jimenez@invemar.org.co" TargetMode="External"/><Relationship Id="rId17" Type="http://schemas.openxmlformats.org/officeDocument/2006/relationships/hyperlink" Target="mailto:angela.barrero@invemar.org.co" TargetMode="External"/><Relationship Id="rId25" Type="http://schemas.openxmlformats.org/officeDocument/2006/relationships/hyperlink" Target="file:///C:\Users\usrplacoordpt\AppData\Local\Temp\14d69800-113b-4b78-a47e-6d6ae350c78c_Participaci&#243;n%20Ciudadana%20HECO-CGSM_31_12_2024.zip.78c\Downloads\Asistencia%20bocas%20de%20Aracataca%2020-NOV-2024.pdf" TargetMode="External"/><Relationship Id="rId2" Type="http://schemas.openxmlformats.org/officeDocument/2006/relationships/hyperlink" Target="../../../../../../:b:/g/personal/prybem00721guajira_invemar_org_co/EQVzPrMt02NKtR-XbUfqVLcB7EAW5AuXgDALVw_jxxTDgw?e=nediKT" TargetMode="External"/><Relationship Id="rId16" Type="http://schemas.openxmlformats.org/officeDocument/2006/relationships/hyperlink" Target="mailto:angela.barrero@invemar.org.co" TargetMode="External"/><Relationship Id="rId20" Type="http://schemas.openxmlformats.org/officeDocument/2006/relationships/hyperlink" Target="mailto:jose.alonso@invemar.org.co" TargetMode="External"/><Relationship Id="rId29" Type="http://schemas.openxmlformats.org/officeDocument/2006/relationships/vmlDrawing" Target="../drawings/vmlDrawing1.vml"/><Relationship Id="rId1" Type="http://schemas.openxmlformats.org/officeDocument/2006/relationships/hyperlink" Target="../../../../../../:b:/g/personal/prybem00721guajira_invemar_org_co/EQVzPrMt02NKtR-XbUfqVLcB7EAW5AuXgDALVw_jxxTDgw?e=nediKT" TargetMode="External"/><Relationship Id="rId6" Type="http://schemas.openxmlformats.org/officeDocument/2006/relationships/hyperlink" Target="mailto:zoraida.jimenez@invemar.org.co" TargetMode="External"/><Relationship Id="rId11" Type="http://schemas.openxmlformats.org/officeDocument/2006/relationships/hyperlink" Target="https://invemarsantamarta.sharepoint.com/:w:/s/ProyectoGEF7-CGSM/ERGbJ94QIZNHjki1nMtnWxABStM-gmHBb9CJ62q7YpfFtw?e=S7V44J" TargetMode="External"/><Relationship Id="rId24" Type="http://schemas.openxmlformats.org/officeDocument/2006/relationships/hyperlink" Target="mailto:jorge.via&#241;a@invemar.org.co" TargetMode="External"/><Relationship Id="rId5" Type="http://schemas.openxmlformats.org/officeDocument/2006/relationships/hyperlink" Target="mailto:zoraida.jimenez@invemar.org.co" TargetMode="External"/><Relationship Id="rId15" Type="http://schemas.openxmlformats.org/officeDocument/2006/relationships/hyperlink" Target="../../../../../../:w:/g/personal/andres_guevara_invemar_org_co/EfFjjzwvvdJHj3PpHWFF8JgBeuGR0qEfqWIa9SHkxC-AHw?e=mAijM2" TargetMode="External"/><Relationship Id="rId23" Type="http://schemas.openxmlformats.org/officeDocument/2006/relationships/hyperlink" Target="mailto:alejandra.vega@invemar.org.co" TargetMode="External"/><Relationship Id="rId28" Type="http://schemas.openxmlformats.org/officeDocument/2006/relationships/printerSettings" Target="../printerSettings/printerSettings1.bin"/><Relationship Id="rId10" Type="http://schemas.openxmlformats.org/officeDocument/2006/relationships/hyperlink" Target="https://invemarsantamarta.sharepoint.com/:x:/s/ProyectoGEF7-CGSM/EXzpXm2cNo9DrR6T9S1dUJYBBHKFvtmdHbNDqB_f6XEqUQ?e=ntgKHf" TargetMode="External"/><Relationship Id="rId19" Type="http://schemas.openxmlformats.org/officeDocument/2006/relationships/hyperlink" Target="https://invemarsantamarta.sharepoint.com/:b:/s/LineaRAE/EXB5uNc9FMJJuYNADG6-6YcBcQj4LX9yFKmDF1wBi7jzvA?e=22OvKH" TargetMode="External"/><Relationship Id="rId31" Type="http://schemas.openxmlformats.org/officeDocument/2006/relationships/comments" Target="../comments1.xml"/><Relationship Id="rId4" Type="http://schemas.openxmlformats.org/officeDocument/2006/relationships/hyperlink" Target="mailto:zoraida.jimenez@invemar.org.co" TargetMode="External"/><Relationship Id="rId9" Type="http://schemas.openxmlformats.org/officeDocument/2006/relationships/hyperlink" Target="https://invemarsantamarta.sharepoint.com/:f:/s/ProyectoGEF7-CGSM/EqBTx3TJwIxAibNpSHDJ4-YBWbZa-na7CCJYCIjZO4nH_A?e=vEu5km" TargetMode="External"/><Relationship Id="rId14" Type="http://schemas.openxmlformats.org/officeDocument/2006/relationships/hyperlink" Target="mailto:anny.zamora@invemar.org.co" TargetMode="External"/><Relationship Id="rId22" Type="http://schemas.openxmlformats.org/officeDocument/2006/relationships/hyperlink" Target="mailto:alejandra.vega@invemar.org.co" TargetMode="External"/><Relationship Id="rId27" Type="http://schemas.openxmlformats.org/officeDocument/2006/relationships/hyperlink" Target="https://invemarsantamarta.sharepoint.com/:f:/s/ProyectoGEF7-CGSM/EhK4IuwmFdtDidH6CXefLUwBOdFqdh-K0IK45TAMLY0VrA?e=fAZdKi" TargetMode="External"/><Relationship Id="rId30"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zoomScaleNormal="100" workbookViewId="0">
      <selection activeCell="C1" sqref="C1:J1"/>
    </sheetView>
  </sheetViews>
  <sheetFormatPr baseColWidth="10" defaultColWidth="0" defaultRowHeight="15" customHeight="1" zeroHeight="1" x14ac:dyDescent="0.25"/>
  <cols>
    <col min="1" max="2" width="11.42578125" style="1" customWidth="1"/>
    <col min="3" max="3" width="16.5703125" style="1" customWidth="1"/>
    <col min="4" max="4" width="78" style="1" customWidth="1"/>
    <col min="5" max="7" width="9.42578125" style="1" customWidth="1"/>
    <col min="8" max="9" width="11.42578125" style="1" customWidth="1"/>
    <col min="10" max="10" width="49.140625" style="1" customWidth="1"/>
    <col min="11" max="14" width="11.42578125" style="1" customWidth="1"/>
    <col min="15" max="15" width="3.7109375" style="1" customWidth="1"/>
    <col min="16" max="16384" width="11.42578125" style="1" hidden="1"/>
  </cols>
  <sheetData>
    <row r="1" spans="1:15" ht="27" thickBot="1" x14ac:dyDescent="0.3">
      <c r="A1" s="2"/>
      <c r="B1" s="2"/>
      <c r="C1" s="78" t="s">
        <v>0</v>
      </c>
      <c r="D1" s="79"/>
      <c r="E1" s="79"/>
      <c r="F1" s="79"/>
      <c r="G1" s="79"/>
      <c r="H1" s="79"/>
      <c r="I1" s="79"/>
      <c r="J1" s="80"/>
      <c r="K1" s="2"/>
      <c r="L1" s="2"/>
      <c r="M1" s="2"/>
      <c r="N1" s="2"/>
      <c r="O1" s="2"/>
    </row>
    <row r="2" spans="1:15" x14ac:dyDescent="0.25">
      <c r="A2" s="2"/>
      <c r="B2" s="2"/>
      <c r="C2" s="2"/>
      <c r="D2" s="2"/>
      <c r="E2" s="2"/>
      <c r="F2" s="2"/>
      <c r="G2" s="2"/>
      <c r="H2" s="2"/>
      <c r="I2" s="2"/>
      <c r="J2" s="2"/>
      <c r="K2" s="2"/>
      <c r="L2" s="2"/>
      <c r="M2" s="2"/>
      <c r="N2" s="2"/>
      <c r="O2" s="2"/>
    </row>
    <row r="3" spans="1:15" x14ac:dyDescent="0.25">
      <c r="A3" s="2"/>
      <c r="B3" s="2"/>
      <c r="C3" s="2"/>
      <c r="D3" s="2"/>
      <c r="E3" s="2"/>
      <c r="F3" s="2"/>
      <c r="G3" s="2"/>
      <c r="H3" s="2"/>
      <c r="I3" s="2"/>
      <c r="J3" s="2"/>
      <c r="K3" s="2"/>
      <c r="L3" s="2"/>
      <c r="M3" s="2"/>
      <c r="N3" s="2"/>
      <c r="O3" s="2"/>
    </row>
    <row r="4" spans="1:15" x14ac:dyDescent="0.25">
      <c r="A4" s="2"/>
      <c r="B4" s="2"/>
      <c r="C4" s="2"/>
      <c r="D4" s="2"/>
      <c r="E4" s="2"/>
      <c r="F4" s="2"/>
      <c r="G4" s="2"/>
      <c r="H4" s="2"/>
      <c r="I4" s="2"/>
      <c r="J4" s="2"/>
      <c r="K4" s="2"/>
      <c r="L4" s="2"/>
      <c r="M4" s="2"/>
      <c r="N4" s="2"/>
      <c r="O4" s="2"/>
    </row>
    <row r="5" spans="1:15" x14ac:dyDescent="0.25">
      <c r="A5" s="2"/>
      <c r="B5" s="2"/>
      <c r="C5" s="2"/>
      <c r="D5" s="2"/>
      <c r="E5" s="2"/>
      <c r="F5" s="2"/>
      <c r="G5" s="2"/>
      <c r="H5" s="2"/>
      <c r="I5" s="2"/>
      <c r="J5" s="2"/>
      <c r="K5" s="2"/>
      <c r="L5" s="2"/>
      <c r="M5" s="2"/>
      <c r="N5" s="2"/>
      <c r="O5" s="2"/>
    </row>
    <row r="6" spans="1:15" x14ac:dyDescent="0.25">
      <c r="A6" s="2"/>
      <c r="B6" s="2"/>
      <c r="C6" s="2"/>
      <c r="D6" s="2"/>
      <c r="E6" s="2"/>
      <c r="F6" s="2"/>
      <c r="G6" s="2"/>
      <c r="H6" s="2"/>
      <c r="I6" s="2"/>
      <c r="J6" s="2"/>
      <c r="K6" s="2"/>
      <c r="L6" s="2"/>
      <c r="M6" s="2"/>
      <c r="N6" s="2"/>
      <c r="O6" s="2"/>
    </row>
    <row r="7" spans="1:15" x14ac:dyDescent="0.25">
      <c r="A7" s="2"/>
      <c r="B7" s="2"/>
      <c r="C7" s="2"/>
      <c r="D7" s="2"/>
      <c r="E7" s="2"/>
      <c r="F7" s="2"/>
      <c r="G7" s="2"/>
      <c r="H7" s="2"/>
      <c r="I7" s="2"/>
      <c r="J7" s="2"/>
      <c r="K7" s="2"/>
      <c r="L7" s="2"/>
      <c r="M7" s="2"/>
      <c r="N7" s="2"/>
      <c r="O7" s="2"/>
    </row>
    <row r="8" spans="1:15" x14ac:dyDescent="0.25">
      <c r="A8" s="2"/>
      <c r="B8" s="2"/>
      <c r="C8" s="2"/>
      <c r="D8" s="2"/>
      <c r="E8" s="2"/>
      <c r="F8" s="2"/>
      <c r="G8" s="2"/>
      <c r="H8" s="2"/>
      <c r="I8" s="2"/>
      <c r="J8" s="2"/>
      <c r="K8" s="2"/>
      <c r="L8" s="2"/>
      <c r="M8" s="2"/>
      <c r="N8" s="2"/>
      <c r="O8" s="2"/>
    </row>
    <row r="9" spans="1:15" x14ac:dyDescent="0.25">
      <c r="A9" s="2"/>
      <c r="B9" s="2"/>
      <c r="C9" s="2"/>
      <c r="D9" s="2"/>
      <c r="E9" s="2"/>
      <c r="F9" s="2"/>
      <c r="G9" s="2"/>
      <c r="H9" s="2"/>
      <c r="I9" s="2"/>
      <c r="J9" s="2"/>
      <c r="K9" s="2"/>
      <c r="L9" s="2"/>
      <c r="M9" s="2"/>
      <c r="N9" s="2"/>
      <c r="O9" s="2"/>
    </row>
    <row r="10" spans="1:15" x14ac:dyDescent="0.25">
      <c r="A10" s="2"/>
      <c r="B10" s="2"/>
      <c r="C10" s="2"/>
      <c r="D10" s="2"/>
      <c r="E10" s="2"/>
      <c r="F10" s="2"/>
      <c r="G10" s="2"/>
      <c r="H10" s="2"/>
      <c r="I10" s="2"/>
      <c r="J10" s="2"/>
      <c r="K10" s="2"/>
      <c r="L10" s="2"/>
      <c r="M10" s="2"/>
      <c r="N10" s="2"/>
      <c r="O10" s="2"/>
    </row>
    <row r="11" spans="1:15" x14ac:dyDescent="0.25">
      <c r="A11" s="2"/>
      <c r="B11" s="2"/>
      <c r="C11" s="2"/>
      <c r="D11" s="2"/>
      <c r="E11" s="2"/>
      <c r="F11" s="2"/>
      <c r="G11" s="2"/>
      <c r="H11" s="2"/>
      <c r="I11" s="2"/>
      <c r="J11" s="2"/>
      <c r="K11" s="2"/>
      <c r="L11" s="2"/>
      <c r="M11" s="2"/>
      <c r="N11" s="2"/>
      <c r="O11" s="2"/>
    </row>
    <row r="12" spans="1:15" x14ac:dyDescent="0.25">
      <c r="A12" s="2"/>
      <c r="B12" s="2"/>
      <c r="C12" s="2"/>
      <c r="D12" s="2"/>
      <c r="E12" s="2"/>
      <c r="F12" s="2"/>
      <c r="G12" s="2"/>
      <c r="H12" s="2"/>
      <c r="I12" s="2"/>
      <c r="J12" s="2"/>
      <c r="K12" s="2"/>
      <c r="L12" s="2"/>
      <c r="M12" s="2"/>
      <c r="N12" s="2"/>
      <c r="O12" s="2"/>
    </row>
    <row r="13" spans="1:15" x14ac:dyDescent="0.25">
      <c r="A13" s="2"/>
      <c r="B13" s="2"/>
      <c r="C13" s="2"/>
      <c r="D13" s="2"/>
      <c r="E13" s="2"/>
      <c r="F13" s="2"/>
      <c r="G13" s="2"/>
      <c r="H13" s="2"/>
      <c r="I13" s="2"/>
      <c r="J13" s="2"/>
      <c r="K13" s="2"/>
      <c r="L13" s="2"/>
      <c r="M13" s="2"/>
      <c r="N13" s="2"/>
      <c r="O13" s="2"/>
    </row>
    <row r="14" spans="1:15" x14ac:dyDescent="0.25">
      <c r="A14" s="2"/>
      <c r="B14" s="2"/>
      <c r="C14" s="2"/>
      <c r="D14" s="2"/>
      <c r="E14" s="2"/>
      <c r="F14" s="2"/>
      <c r="G14" s="2"/>
      <c r="H14" s="2"/>
      <c r="I14" s="2"/>
      <c r="J14" s="2"/>
      <c r="K14" s="2"/>
      <c r="L14" s="2"/>
      <c r="M14" s="2"/>
      <c r="N14" s="2"/>
      <c r="O14" s="2"/>
    </row>
    <row r="15" spans="1:15" x14ac:dyDescent="0.25">
      <c r="A15" s="2"/>
      <c r="B15" s="2"/>
      <c r="C15" s="2"/>
      <c r="D15" s="2"/>
      <c r="E15" s="2"/>
      <c r="F15" s="2"/>
      <c r="G15" s="2"/>
      <c r="H15" s="2"/>
      <c r="I15" s="2"/>
      <c r="J15" s="2"/>
      <c r="K15" s="2"/>
      <c r="L15" s="2"/>
      <c r="M15" s="2"/>
      <c r="N15" s="2"/>
      <c r="O15" s="2"/>
    </row>
    <row r="16" spans="1:15" x14ac:dyDescent="0.25">
      <c r="A16" s="2"/>
      <c r="B16" s="2"/>
      <c r="C16" s="2"/>
      <c r="D16" s="2"/>
      <c r="E16" s="2"/>
      <c r="F16" s="2"/>
      <c r="G16" s="2"/>
      <c r="H16" s="2"/>
      <c r="I16" s="2"/>
      <c r="J16" s="2"/>
      <c r="K16" s="2"/>
      <c r="L16" s="2"/>
      <c r="M16" s="2"/>
      <c r="N16" s="2"/>
      <c r="O16" s="2"/>
    </row>
    <row r="17" spans="1:15" x14ac:dyDescent="0.25">
      <c r="A17" s="2"/>
      <c r="B17" s="2"/>
      <c r="C17" s="2"/>
      <c r="D17" s="2"/>
      <c r="E17" s="2"/>
      <c r="F17" s="2"/>
      <c r="G17" s="2"/>
      <c r="H17" s="2"/>
      <c r="I17" s="2"/>
      <c r="J17" s="2"/>
      <c r="K17" s="2"/>
      <c r="L17" s="2"/>
      <c r="M17" s="2"/>
      <c r="N17" s="2"/>
      <c r="O17" s="2"/>
    </row>
    <row r="18" spans="1:15" x14ac:dyDescent="0.25">
      <c r="A18" s="2"/>
      <c r="B18" s="2"/>
      <c r="C18" s="2"/>
      <c r="D18" s="2"/>
      <c r="E18" s="2"/>
      <c r="F18" s="2"/>
      <c r="G18" s="2"/>
      <c r="H18" s="2"/>
      <c r="I18" s="2"/>
      <c r="J18" s="2"/>
      <c r="K18" s="2"/>
      <c r="L18" s="2"/>
      <c r="M18" s="2"/>
      <c r="N18" s="2"/>
      <c r="O18" s="2"/>
    </row>
    <row r="19" spans="1:15" x14ac:dyDescent="0.25">
      <c r="A19" s="2"/>
      <c r="B19" s="2"/>
      <c r="C19" s="2"/>
      <c r="D19" s="2"/>
      <c r="E19" s="2"/>
      <c r="F19" s="2"/>
      <c r="G19" s="2"/>
      <c r="H19" s="2"/>
      <c r="I19" s="2"/>
      <c r="J19" s="2"/>
      <c r="K19" s="2"/>
      <c r="L19" s="2"/>
      <c r="M19" s="2"/>
      <c r="N19" s="2"/>
      <c r="O19" s="2"/>
    </row>
    <row r="20" spans="1:15" x14ac:dyDescent="0.25">
      <c r="A20" s="2"/>
      <c r="B20" s="2"/>
      <c r="C20" s="2"/>
      <c r="D20" s="2"/>
      <c r="E20" s="2"/>
      <c r="F20" s="2"/>
      <c r="G20" s="2"/>
      <c r="H20" s="2"/>
      <c r="I20" s="2"/>
      <c r="J20" s="2"/>
      <c r="K20" s="2"/>
      <c r="L20" s="2"/>
      <c r="M20" s="2"/>
      <c r="N20" s="2"/>
      <c r="O20" s="2"/>
    </row>
  </sheetData>
  <mergeCells count="1">
    <mergeCell ref="C1:J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F97"/>
  <sheetViews>
    <sheetView showGridLines="0" tabSelected="1" view="pageLayout" topLeftCell="O13" zoomScale="40" zoomScaleNormal="70" zoomScaleSheetLayoutView="40" zoomScalePageLayoutView="40" workbookViewId="0">
      <selection activeCell="AE32" sqref="AE32"/>
    </sheetView>
  </sheetViews>
  <sheetFormatPr baseColWidth="10" defaultColWidth="11.42578125" defaultRowHeight="15" zeroHeight="1" x14ac:dyDescent="0.25"/>
  <cols>
    <col min="1" max="1" width="5.140625" customWidth="1"/>
    <col min="2" max="2" width="38.28515625" customWidth="1"/>
    <col min="3" max="3" width="28.140625" customWidth="1"/>
    <col min="4" max="5" width="34.5703125" customWidth="1"/>
    <col min="6" max="6" width="34.85546875" customWidth="1"/>
    <col min="7" max="7" width="29.85546875" customWidth="1"/>
    <col min="8" max="8" width="56.85546875" customWidth="1"/>
    <col min="9" max="9" width="27" customWidth="1"/>
    <col min="10" max="10" width="33.42578125" customWidth="1"/>
    <col min="11" max="11" width="36.140625" customWidth="1"/>
    <col min="12" max="12" width="41.7109375" customWidth="1"/>
    <col min="13" max="13" width="28.42578125" customWidth="1"/>
    <col min="14" max="14" width="20" customWidth="1"/>
    <col min="15" max="15" width="26.140625" customWidth="1"/>
    <col min="16" max="16" width="33.140625" customWidth="1"/>
    <col min="17" max="17" width="28.7109375" customWidth="1"/>
    <col min="18" max="18" width="20.42578125" customWidth="1"/>
    <col min="19" max="25" width="8.85546875" customWidth="1"/>
    <col min="26" max="26" width="33" customWidth="1"/>
    <col min="27" max="27" width="24.28515625" customWidth="1"/>
    <col min="28" max="28" width="57.5703125" customWidth="1"/>
    <col min="29" max="29" width="32.5703125" customWidth="1"/>
    <col min="30" max="30" width="30.7109375" customWidth="1"/>
    <col min="31" max="31" width="24.28515625" customWidth="1"/>
    <col min="32" max="32" width="22.28515625" customWidth="1"/>
    <col min="33" max="48" width="19.5703125" customWidth="1"/>
    <col min="49" max="49" width="11.42578125" customWidth="1"/>
  </cols>
  <sheetData>
    <row r="1" spans="2:32" ht="94.15" customHeight="1" thickBot="1" x14ac:dyDescent="0.3">
      <c r="B1" s="99" t="s">
        <v>1</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1"/>
    </row>
    <row r="2" spans="2:32" ht="93.6" customHeight="1" thickBot="1" x14ac:dyDescent="0.3">
      <c r="B2" s="113" t="s">
        <v>2</v>
      </c>
      <c r="C2" s="114"/>
      <c r="D2" s="114"/>
      <c r="E2" s="114"/>
      <c r="F2" s="114"/>
      <c r="G2" s="114"/>
      <c r="H2" s="114"/>
      <c r="I2" s="114"/>
      <c r="J2" s="114"/>
      <c r="K2" s="114"/>
      <c r="L2" s="114"/>
      <c r="M2" s="114"/>
      <c r="N2" s="114"/>
      <c r="O2" s="114"/>
      <c r="P2" s="114"/>
      <c r="Q2" s="114"/>
      <c r="R2" s="115"/>
      <c r="S2" s="110" t="s">
        <v>3</v>
      </c>
      <c r="T2" s="111"/>
      <c r="U2" s="111"/>
      <c r="V2" s="111"/>
      <c r="W2" s="111"/>
      <c r="X2" s="111"/>
      <c r="Y2" s="111"/>
      <c r="Z2" s="111"/>
      <c r="AA2" s="111"/>
      <c r="AB2" s="111"/>
      <c r="AC2" s="111"/>
      <c r="AD2" s="111"/>
      <c r="AE2" s="111"/>
      <c r="AF2" s="112"/>
    </row>
    <row r="3" spans="2:32" ht="76.150000000000006" customHeight="1" x14ac:dyDescent="0.25">
      <c r="B3" s="93" t="s">
        <v>4</v>
      </c>
      <c r="C3" s="85" t="s">
        <v>5</v>
      </c>
      <c r="D3" s="105" t="s">
        <v>6</v>
      </c>
      <c r="E3" s="91" t="s">
        <v>7</v>
      </c>
      <c r="F3" s="91" t="s">
        <v>8</v>
      </c>
      <c r="G3" s="91" t="s">
        <v>9</v>
      </c>
      <c r="H3" s="95" t="s">
        <v>10</v>
      </c>
      <c r="I3" s="91" t="s">
        <v>11</v>
      </c>
      <c r="J3" s="95" t="s">
        <v>12</v>
      </c>
      <c r="K3" s="95" t="s">
        <v>13</v>
      </c>
      <c r="L3" s="95" t="s">
        <v>14</v>
      </c>
      <c r="M3" s="95" t="s">
        <v>15</v>
      </c>
      <c r="N3" s="91" t="s">
        <v>16</v>
      </c>
      <c r="O3" s="95" t="s">
        <v>17</v>
      </c>
      <c r="P3" s="95" t="s">
        <v>18</v>
      </c>
      <c r="Q3" s="95" t="s">
        <v>19</v>
      </c>
      <c r="R3" s="109"/>
      <c r="S3" s="102" t="s">
        <v>20</v>
      </c>
      <c r="T3" s="103"/>
      <c r="U3" s="104"/>
      <c r="V3" s="83" t="s">
        <v>21</v>
      </c>
      <c r="W3" s="84"/>
      <c r="X3" s="84"/>
      <c r="Y3" s="84"/>
      <c r="Z3" s="97" t="s">
        <v>22</v>
      </c>
      <c r="AA3" s="107" t="s">
        <v>23</v>
      </c>
      <c r="AB3" s="87" t="s">
        <v>24</v>
      </c>
      <c r="AC3" s="87" t="s">
        <v>25</v>
      </c>
      <c r="AD3" s="87" t="s">
        <v>26</v>
      </c>
      <c r="AE3" s="87" t="s">
        <v>27</v>
      </c>
      <c r="AF3" s="89" t="s">
        <v>28</v>
      </c>
    </row>
    <row r="4" spans="2:32" ht="52.9" customHeight="1" thickBot="1" x14ac:dyDescent="0.3">
      <c r="B4" s="94"/>
      <c r="C4" s="86"/>
      <c r="D4" s="106"/>
      <c r="E4" s="92"/>
      <c r="F4" s="92"/>
      <c r="G4" s="92"/>
      <c r="H4" s="96"/>
      <c r="I4" s="92"/>
      <c r="J4" s="96"/>
      <c r="K4" s="96"/>
      <c r="L4" s="96"/>
      <c r="M4" s="96"/>
      <c r="N4" s="92"/>
      <c r="O4" s="96"/>
      <c r="P4" s="96"/>
      <c r="Q4" s="13" t="s">
        <v>29</v>
      </c>
      <c r="R4" s="77" t="s">
        <v>30</v>
      </c>
      <c r="S4" s="64" t="s">
        <v>31</v>
      </c>
      <c r="T4" s="65" t="s">
        <v>32</v>
      </c>
      <c r="U4" s="65" t="s">
        <v>33</v>
      </c>
      <c r="V4" s="66" t="s">
        <v>34</v>
      </c>
      <c r="W4" s="66" t="s">
        <v>35</v>
      </c>
      <c r="X4" s="66" t="s">
        <v>36</v>
      </c>
      <c r="Y4" s="66" t="s">
        <v>37</v>
      </c>
      <c r="Z4" s="98"/>
      <c r="AA4" s="108"/>
      <c r="AB4" s="88"/>
      <c r="AC4" s="88"/>
      <c r="AD4" s="88"/>
      <c r="AE4" s="88"/>
      <c r="AF4" s="90"/>
    </row>
    <row r="5" spans="2:32" ht="84.75" customHeight="1" x14ac:dyDescent="0.25">
      <c r="B5" s="36" t="s">
        <v>38</v>
      </c>
      <c r="C5" s="37" t="s">
        <v>39</v>
      </c>
      <c r="D5" s="37" t="s">
        <v>40</v>
      </c>
      <c r="E5" s="37" t="s">
        <v>41</v>
      </c>
      <c r="F5" s="37" t="s">
        <v>42</v>
      </c>
      <c r="G5" s="37" t="s">
        <v>43</v>
      </c>
      <c r="H5" s="38" t="s">
        <v>44</v>
      </c>
      <c r="I5" s="37" t="s">
        <v>45</v>
      </c>
      <c r="J5" s="37" t="s">
        <v>37</v>
      </c>
      <c r="K5" s="37" t="s">
        <v>46</v>
      </c>
      <c r="L5" s="37" t="s">
        <v>47</v>
      </c>
      <c r="M5" s="37" t="s">
        <v>48</v>
      </c>
      <c r="N5" s="37" t="s">
        <v>49</v>
      </c>
      <c r="O5" s="39" t="s">
        <v>50</v>
      </c>
      <c r="P5" s="37" t="s">
        <v>51</v>
      </c>
      <c r="Q5" s="40">
        <v>4000000</v>
      </c>
      <c r="R5" s="56" t="s">
        <v>52</v>
      </c>
      <c r="S5" s="72"/>
      <c r="T5" s="37"/>
      <c r="U5" s="37"/>
      <c r="V5" s="37"/>
      <c r="W5" s="37"/>
      <c r="X5" s="37"/>
      <c r="Y5" s="37"/>
      <c r="Z5" s="37"/>
      <c r="AA5" s="37"/>
      <c r="AB5" s="37"/>
      <c r="AC5" s="37"/>
      <c r="AD5" s="37"/>
      <c r="AE5" s="37"/>
      <c r="AF5" s="73"/>
    </row>
    <row r="6" spans="2:32" ht="84.75" customHeight="1" x14ac:dyDescent="0.25">
      <c r="B6" s="41" t="s">
        <v>53</v>
      </c>
      <c r="C6" s="14" t="s">
        <v>54</v>
      </c>
      <c r="D6" s="17" t="s">
        <v>55</v>
      </c>
      <c r="E6" s="17" t="s">
        <v>56</v>
      </c>
      <c r="F6" s="14" t="s">
        <v>57</v>
      </c>
      <c r="G6" s="14" t="s">
        <v>43</v>
      </c>
      <c r="H6" s="18" t="s">
        <v>58</v>
      </c>
      <c r="I6" s="14" t="s">
        <v>45</v>
      </c>
      <c r="J6" s="14" t="s">
        <v>37</v>
      </c>
      <c r="K6" s="14" t="s">
        <v>59</v>
      </c>
      <c r="L6" s="14" t="s">
        <v>60</v>
      </c>
      <c r="M6" s="14" t="s">
        <v>48</v>
      </c>
      <c r="N6" s="14" t="s">
        <v>61</v>
      </c>
      <c r="O6" s="16" t="s">
        <v>62</v>
      </c>
      <c r="P6" s="14" t="s">
        <v>51</v>
      </c>
      <c r="Q6" s="19">
        <v>15864160</v>
      </c>
      <c r="R6" s="57" t="s">
        <v>63</v>
      </c>
      <c r="S6" s="42"/>
      <c r="T6" s="14"/>
      <c r="U6" s="14"/>
      <c r="V6" s="14"/>
      <c r="W6" s="14"/>
      <c r="X6" s="14"/>
      <c r="Y6" s="14"/>
      <c r="Z6" s="14"/>
      <c r="AA6" s="14"/>
      <c r="AB6" s="14"/>
      <c r="AC6" s="14"/>
      <c r="AD6" s="14"/>
      <c r="AE6" s="14"/>
      <c r="AF6" s="74"/>
    </row>
    <row r="7" spans="2:32" ht="84.75" customHeight="1" x14ac:dyDescent="0.25">
      <c r="B7" s="41" t="s">
        <v>53</v>
      </c>
      <c r="C7" s="14" t="s">
        <v>54</v>
      </c>
      <c r="D7" s="14" t="s">
        <v>64</v>
      </c>
      <c r="E7" s="17" t="s">
        <v>56</v>
      </c>
      <c r="F7" s="14" t="s">
        <v>57</v>
      </c>
      <c r="G7" s="14" t="s">
        <v>43</v>
      </c>
      <c r="H7" s="15" t="s">
        <v>65</v>
      </c>
      <c r="I7" s="14" t="s">
        <v>45</v>
      </c>
      <c r="J7" s="14" t="s">
        <v>37</v>
      </c>
      <c r="K7" s="14" t="s">
        <v>59</v>
      </c>
      <c r="L7" s="14" t="s">
        <v>60</v>
      </c>
      <c r="M7" s="14" t="s">
        <v>48</v>
      </c>
      <c r="N7" s="14" t="s">
        <v>61</v>
      </c>
      <c r="O7" s="16" t="s">
        <v>62</v>
      </c>
      <c r="P7" s="14" t="s">
        <v>51</v>
      </c>
      <c r="Q7" s="19">
        <v>17825982</v>
      </c>
      <c r="R7" s="57" t="s">
        <v>63</v>
      </c>
      <c r="S7" s="42"/>
      <c r="T7" s="14"/>
      <c r="U7" s="14"/>
      <c r="V7" s="14"/>
      <c r="W7" s="14"/>
      <c r="X7" s="14"/>
      <c r="Y7" s="14"/>
      <c r="Z7" s="14"/>
      <c r="AA7" s="14"/>
      <c r="AB7" s="14"/>
      <c r="AC7" s="14"/>
      <c r="AD7" s="14"/>
      <c r="AE7" s="14"/>
      <c r="AF7" s="74"/>
    </row>
    <row r="8" spans="2:32" ht="84.75" customHeight="1" x14ac:dyDescent="0.25">
      <c r="B8" s="41" t="s">
        <v>53</v>
      </c>
      <c r="C8" s="14" t="s">
        <v>54</v>
      </c>
      <c r="D8" s="14" t="s">
        <v>66</v>
      </c>
      <c r="E8" s="17" t="s">
        <v>56</v>
      </c>
      <c r="F8" s="14" t="s">
        <v>57</v>
      </c>
      <c r="G8" s="14" t="s">
        <v>43</v>
      </c>
      <c r="H8" s="15" t="s">
        <v>67</v>
      </c>
      <c r="I8" s="14" t="s">
        <v>45</v>
      </c>
      <c r="J8" s="14" t="s">
        <v>37</v>
      </c>
      <c r="K8" s="14" t="s">
        <v>46</v>
      </c>
      <c r="L8" s="14" t="s">
        <v>60</v>
      </c>
      <c r="M8" s="14" t="s">
        <v>48</v>
      </c>
      <c r="N8" s="14" t="s">
        <v>61</v>
      </c>
      <c r="O8" s="16" t="s">
        <v>68</v>
      </c>
      <c r="P8" s="14" t="s">
        <v>51</v>
      </c>
      <c r="Q8" s="19">
        <v>13638955</v>
      </c>
      <c r="R8" s="57" t="s">
        <v>63</v>
      </c>
      <c r="S8" s="42"/>
      <c r="T8" s="14"/>
      <c r="U8" s="14"/>
      <c r="V8" s="14"/>
      <c r="W8" s="14"/>
      <c r="X8" s="14"/>
      <c r="Y8" s="14"/>
      <c r="Z8" s="14"/>
      <c r="AA8" s="14"/>
      <c r="AB8" s="14"/>
      <c r="AC8" s="14"/>
      <c r="AD8" s="14"/>
      <c r="AE8" s="14"/>
      <c r="AF8" s="74"/>
    </row>
    <row r="9" spans="2:32" ht="84.75" customHeight="1" x14ac:dyDescent="0.25">
      <c r="B9" s="42" t="s">
        <v>69</v>
      </c>
      <c r="C9" s="14" t="s">
        <v>70</v>
      </c>
      <c r="D9" s="14" t="s">
        <v>71</v>
      </c>
      <c r="E9" s="17" t="s">
        <v>56</v>
      </c>
      <c r="F9" s="14" t="s">
        <v>72</v>
      </c>
      <c r="G9" s="15" t="s">
        <v>43</v>
      </c>
      <c r="H9" s="17" t="s">
        <v>73</v>
      </c>
      <c r="I9" s="14" t="s">
        <v>45</v>
      </c>
      <c r="J9" s="14" t="s">
        <v>37</v>
      </c>
      <c r="K9" s="20" t="s">
        <v>46</v>
      </c>
      <c r="L9" s="14" t="s">
        <v>47</v>
      </c>
      <c r="M9" s="14" t="s">
        <v>48</v>
      </c>
      <c r="N9" s="14" t="s">
        <v>61</v>
      </c>
      <c r="O9" s="21" t="s">
        <v>74</v>
      </c>
      <c r="P9" s="14" t="s">
        <v>51</v>
      </c>
      <c r="Q9" s="14" t="s">
        <v>75</v>
      </c>
      <c r="R9" s="58" t="s">
        <v>76</v>
      </c>
      <c r="S9" s="42"/>
      <c r="T9" s="14"/>
      <c r="U9" s="14"/>
      <c r="V9" s="14"/>
      <c r="W9" s="14"/>
      <c r="X9" s="14"/>
      <c r="Y9" s="14"/>
      <c r="Z9" s="14"/>
      <c r="AA9" s="14"/>
      <c r="AB9" s="14"/>
      <c r="AC9" s="14"/>
      <c r="AD9" s="14"/>
      <c r="AE9" s="14"/>
      <c r="AF9" s="74"/>
    </row>
    <row r="10" spans="2:32" ht="84.75" customHeight="1" x14ac:dyDescent="0.25">
      <c r="B10" s="42" t="s">
        <v>69</v>
      </c>
      <c r="C10" s="14" t="s">
        <v>70</v>
      </c>
      <c r="D10" s="14" t="s">
        <v>77</v>
      </c>
      <c r="E10" s="17" t="s">
        <v>56</v>
      </c>
      <c r="F10" s="14" t="s">
        <v>72</v>
      </c>
      <c r="G10" s="15" t="s">
        <v>43</v>
      </c>
      <c r="H10" s="14" t="s">
        <v>78</v>
      </c>
      <c r="I10" s="14" t="s">
        <v>45</v>
      </c>
      <c r="J10" s="14" t="s">
        <v>37</v>
      </c>
      <c r="K10" s="20" t="s">
        <v>46</v>
      </c>
      <c r="L10" s="14" t="s">
        <v>47</v>
      </c>
      <c r="M10" s="14" t="s">
        <v>48</v>
      </c>
      <c r="N10" s="14" t="s">
        <v>61</v>
      </c>
      <c r="O10" s="21" t="s">
        <v>74</v>
      </c>
      <c r="P10" s="14" t="s">
        <v>51</v>
      </c>
      <c r="Q10" s="14" t="s">
        <v>79</v>
      </c>
      <c r="R10" s="58" t="s">
        <v>76</v>
      </c>
      <c r="S10" s="42"/>
      <c r="T10" s="14"/>
      <c r="U10" s="14"/>
      <c r="V10" s="14"/>
      <c r="W10" s="14"/>
      <c r="X10" s="14"/>
      <c r="Y10" s="14"/>
      <c r="Z10" s="14"/>
      <c r="AA10" s="14"/>
      <c r="AB10" s="14"/>
      <c r="AC10" s="14"/>
      <c r="AD10" s="14"/>
      <c r="AE10" s="14"/>
      <c r="AF10" s="74"/>
    </row>
    <row r="11" spans="2:32" ht="84.75" customHeight="1" x14ac:dyDescent="0.25">
      <c r="B11" s="42" t="s">
        <v>69</v>
      </c>
      <c r="C11" s="14" t="s">
        <v>70</v>
      </c>
      <c r="D11" s="14" t="s">
        <v>80</v>
      </c>
      <c r="E11" s="17" t="s">
        <v>56</v>
      </c>
      <c r="F11" s="14" t="s">
        <v>72</v>
      </c>
      <c r="G11" s="15" t="s">
        <v>43</v>
      </c>
      <c r="H11" s="21" t="s">
        <v>81</v>
      </c>
      <c r="I11" s="14" t="s">
        <v>45</v>
      </c>
      <c r="J11" s="14" t="s">
        <v>37</v>
      </c>
      <c r="K11" s="20" t="s">
        <v>46</v>
      </c>
      <c r="L11" s="14" t="s">
        <v>47</v>
      </c>
      <c r="M11" s="14" t="s">
        <v>48</v>
      </c>
      <c r="N11" s="14" t="s">
        <v>61</v>
      </c>
      <c r="O11" s="21" t="s">
        <v>74</v>
      </c>
      <c r="P11" s="14" t="s">
        <v>51</v>
      </c>
      <c r="Q11" s="14" t="s">
        <v>82</v>
      </c>
      <c r="R11" s="58" t="s">
        <v>76</v>
      </c>
      <c r="S11" s="42"/>
      <c r="T11" s="14"/>
      <c r="U11" s="14"/>
      <c r="V11" s="14"/>
      <c r="W11" s="14"/>
      <c r="X11" s="14"/>
      <c r="Y11" s="14"/>
      <c r="Z11" s="14"/>
      <c r="AA11" s="14"/>
      <c r="AB11" s="14"/>
      <c r="AC11" s="14"/>
      <c r="AD11" s="14"/>
      <c r="AE11" s="14"/>
      <c r="AF11" s="74"/>
    </row>
    <row r="12" spans="2:32" ht="84.75" customHeight="1" x14ac:dyDescent="0.25">
      <c r="B12" s="42" t="s">
        <v>69</v>
      </c>
      <c r="C12" s="14" t="s">
        <v>70</v>
      </c>
      <c r="D12" s="21" t="s">
        <v>83</v>
      </c>
      <c r="E12" s="17" t="s">
        <v>56</v>
      </c>
      <c r="F12" s="14" t="s">
        <v>72</v>
      </c>
      <c r="G12" s="15" t="s">
        <v>43</v>
      </c>
      <c r="H12" s="21" t="s">
        <v>84</v>
      </c>
      <c r="I12" s="14" t="s">
        <v>45</v>
      </c>
      <c r="J12" s="14" t="s">
        <v>37</v>
      </c>
      <c r="K12" s="20" t="s">
        <v>46</v>
      </c>
      <c r="L12" s="14" t="s">
        <v>47</v>
      </c>
      <c r="M12" s="14" t="s">
        <v>48</v>
      </c>
      <c r="N12" s="14" t="s">
        <v>61</v>
      </c>
      <c r="O12" s="21" t="s">
        <v>74</v>
      </c>
      <c r="P12" s="14" t="s">
        <v>51</v>
      </c>
      <c r="Q12" s="14" t="s">
        <v>85</v>
      </c>
      <c r="R12" s="58" t="s">
        <v>76</v>
      </c>
      <c r="S12" s="42"/>
      <c r="T12" s="14"/>
      <c r="U12" s="14"/>
      <c r="V12" s="14"/>
      <c r="W12" s="14"/>
      <c r="X12" s="14"/>
      <c r="Y12" s="14"/>
      <c r="Z12" s="14"/>
      <c r="AA12" s="14"/>
      <c r="AB12" s="14"/>
      <c r="AC12" s="14"/>
      <c r="AD12" s="14"/>
      <c r="AE12" s="14"/>
      <c r="AF12" s="74"/>
    </row>
    <row r="13" spans="2:32" ht="84.75" customHeight="1" x14ac:dyDescent="0.25">
      <c r="B13" s="42" t="s">
        <v>69</v>
      </c>
      <c r="C13" s="14" t="s">
        <v>70</v>
      </c>
      <c r="D13" s="21" t="s">
        <v>86</v>
      </c>
      <c r="E13" s="17" t="s">
        <v>56</v>
      </c>
      <c r="F13" s="14" t="s">
        <v>72</v>
      </c>
      <c r="G13" s="15" t="s">
        <v>87</v>
      </c>
      <c r="H13" s="21" t="s">
        <v>88</v>
      </c>
      <c r="I13" s="21" t="s">
        <v>89</v>
      </c>
      <c r="J13" s="14" t="s">
        <v>37</v>
      </c>
      <c r="K13" s="20" t="s">
        <v>90</v>
      </c>
      <c r="L13" s="14" t="s">
        <v>91</v>
      </c>
      <c r="M13" s="14" t="s">
        <v>92</v>
      </c>
      <c r="N13" s="14" t="s">
        <v>49</v>
      </c>
      <c r="O13" s="21" t="s">
        <v>74</v>
      </c>
      <c r="P13" s="14" t="s">
        <v>51</v>
      </c>
      <c r="Q13" s="14" t="s">
        <v>93</v>
      </c>
      <c r="R13" s="58" t="s">
        <v>76</v>
      </c>
      <c r="S13" s="42"/>
      <c r="T13" s="14"/>
      <c r="U13" s="14"/>
      <c r="V13" s="14"/>
      <c r="W13" s="14"/>
      <c r="X13" s="14"/>
      <c r="Y13" s="14"/>
      <c r="Z13" s="14"/>
      <c r="AA13" s="14"/>
      <c r="AB13" s="14"/>
      <c r="AC13" s="14"/>
      <c r="AD13" s="14"/>
      <c r="AE13" s="14"/>
      <c r="AF13" s="74"/>
    </row>
    <row r="14" spans="2:32" ht="84.75" customHeight="1" x14ac:dyDescent="0.25">
      <c r="B14" s="42" t="s">
        <v>94</v>
      </c>
      <c r="C14" s="14" t="s">
        <v>95</v>
      </c>
      <c r="D14" s="14" t="s">
        <v>96</v>
      </c>
      <c r="E14" s="17" t="s">
        <v>97</v>
      </c>
      <c r="F14" s="14" t="s">
        <v>72</v>
      </c>
      <c r="G14" s="15" t="s">
        <v>98</v>
      </c>
      <c r="H14" s="21" t="s">
        <v>99</v>
      </c>
      <c r="I14" s="14" t="s">
        <v>100</v>
      </c>
      <c r="J14" s="14" t="s">
        <v>37</v>
      </c>
      <c r="K14" s="20" t="s">
        <v>46</v>
      </c>
      <c r="L14" s="14" t="s">
        <v>60</v>
      </c>
      <c r="M14" s="14" t="s">
        <v>48</v>
      </c>
      <c r="N14" s="14" t="s">
        <v>61</v>
      </c>
      <c r="O14" s="21" t="s">
        <v>101</v>
      </c>
      <c r="P14" s="14" t="s">
        <v>51</v>
      </c>
      <c r="Q14" s="14" t="s">
        <v>101</v>
      </c>
      <c r="R14" s="58" t="s">
        <v>102</v>
      </c>
      <c r="S14" s="42"/>
      <c r="T14" s="14"/>
      <c r="U14" s="14"/>
      <c r="V14" s="14"/>
      <c r="W14" s="14"/>
      <c r="X14" s="14"/>
      <c r="Y14" s="14"/>
      <c r="Z14" s="14"/>
      <c r="AA14" s="14"/>
      <c r="AB14" s="14"/>
      <c r="AC14" s="14"/>
      <c r="AD14" s="14"/>
      <c r="AE14" s="14"/>
      <c r="AF14" s="74"/>
    </row>
    <row r="15" spans="2:32" s="12" customFormat="1" ht="169.5" customHeight="1" x14ac:dyDescent="0.25">
      <c r="B15" s="44" t="s">
        <v>103</v>
      </c>
      <c r="C15" s="22" t="s">
        <v>39</v>
      </c>
      <c r="D15" s="23" t="s">
        <v>104</v>
      </c>
      <c r="E15" s="22" t="s">
        <v>105</v>
      </c>
      <c r="F15" s="22" t="s">
        <v>72</v>
      </c>
      <c r="G15" s="23" t="s">
        <v>43</v>
      </c>
      <c r="H15" s="23" t="s">
        <v>106</v>
      </c>
      <c r="I15" s="22" t="s">
        <v>45</v>
      </c>
      <c r="J15" s="22" t="s">
        <v>37</v>
      </c>
      <c r="K15" s="22" t="s">
        <v>46</v>
      </c>
      <c r="L15" s="22" t="s">
        <v>91</v>
      </c>
      <c r="M15" s="22" t="s">
        <v>48</v>
      </c>
      <c r="N15" s="22" t="s">
        <v>61</v>
      </c>
      <c r="O15" s="24" t="s">
        <v>107</v>
      </c>
      <c r="P15" s="22" t="s">
        <v>108</v>
      </c>
      <c r="Q15" s="25">
        <v>20000000</v>
      </c>
      <c r="R15" s="59" t="s">
        <v>109</v>
      </c>
      <c r="S15" s="44">
        <f>1+1+1+1+1+1+1+1+1+1</f>
        <v>10</v>
      </c>
      <c r="T15" s="22">
        <f>1+1+1+1+1</f>
        <v>5</v>
      </c>
      <c r="U15" s="22"/>
      <c r="V15" s="22">
        <v>1</v>
      </c>
      <c r="W15" s="22">
        <v>12</v>
      </c>
      <c r="X15" s="22"/>
      <c r="Y15" s="22">
        <v>2</v>
      </c>
      <c r="Z15" s="22" t="s">
        <v>110</v>
      </c>
      <c r="AA15" s="22" t="s">
        <v>111</v>
      </c>
      <c r="AB15" s="22" t="s">
        <v>112</v>
      </c>
      <c r="AC15" s="22" t="s">
        <v>113</v>
      </c>
      <c r="AD15" s="22" t="s">
        <v>114</v>
      </c>
      <c r="AE15" s="22" t="s">
        <v>115</v>
      </c>
      <c r="AF15" s="75" t="s">
        <v>116</v>
      </c>
    </row>
    <row r="16" spans="2:32" s="12" customFormat="1" ht="176.25" customHeight="1" x14ac:dyDescent="0.25">
      <c r="B16" s="44" t="s">
        <v>103</v>
      </c>
      <c r="C16" s="22" t="s">
        <v>39</v>
      </c>
      <c r="D16" s="23" t="s">
        <v>117</v>
      </c>
      <c r="E16" s="23" t="s">
        <v>105</v>
      </c>
      <c r="F16" s="22" t="s">
        <v>72</v>
      </c>
      <c r="G16" s="23" t="s">
        <v>43</v>
      </c>
      <c r="H16" s="23" t="s">
        <v>118</v>
      </c>
      <c r="I16" s="22" t="s">
        <v>45</v>
      </c>
      <c r="J16" s="22" t="s">
        <v>37</v>
      </c>
      <c r="K16" s="22" t="s">
        <v>90</v>
      </c>
      <c r="L16" s="22" t="s">
        <v>119</v>
      </c>
      <c r="M16" s="22" t="s">
        <v>48</v>
      </c>
      <c r="N16" s="22" t="s">
        <v>61</v>
      </c>
      <c r="O16" s="24" t="s">
        <v>107</v>
      </c>
      <c r="P16" s="22" t="s">
        <v>108</v>
      </c>
      <c r="Q16" s="25">
        <v>20000000</v>
      </c>
      <c r="R16" s="59" t="s">
        <v>109</v>
      </c>
      <c r="S16" s="44">
        <f t="shared" ref="S16:S17" si="0">1+1+1+1+1+1+1+1+1+1</f>
        <v>10</v>
      </c>
      <c r="T16" s="22">
        <f t="shared" ref="T16:T17" si="1">1+1+1+1+1</f>
        <v>5</v>
      </c>
      <c r="U16" s="22"/>
      <c r="V16" s="22">
        <v>1</v>
      </c>
      <c r="W16" s="22">
        <v>12</v>
      </c>
      <c r="X16" s="22"/>
      <c r="Y16" s="22">
        <v>2</v>
      </c>
      <c r="Z16" s="22" t="s">
        <v>110</v>
      </c>
      <c r="AA16" s="22" t="s">
        <v>120</v>
      </c>
      <c r="AB16" s="22" t="s">
        <v>121</v>
      </c>
      <c r="AC16" s="22" t="s">
        <v>122</v>
      </c>
      <c r="AD16" s="67" t="s">
        <v>123</v>
      </c>
      <c r="AE16" s="22" t="s">
        <v>115</v>
      </c>
      <c r="AF16" s="75" t="s">
        <v>116</v>
      </c>
    </row>
    <row r="17" spans="2:32" s="12" customFormat="1" ht="180.75" customHeight="1" x14ac:dyDescent="0.25">
      <c r="B17" s="44" t="s">
        <v>103</v>
      </c>
      <c r="C17" s="22" t="s">
        <v>39</v>
      </c>
      <c r="D17" s="23" t="s">
        <v>124</v>
      </c>
      <c r="E17" s="23" t="s">
        <v>105</v>
      </c>
      <c r="F17" s="22" t="s">
        <v>72</v>
      </c>
      <c r="G17" s="23" t="s">
        <v>43</v>
      </c>
      <c r="H17" s="23" t="s">
        <v>125</v>
      </c>
      <c r="I17" s="22" t="s">
        <v>45</v>
      </c>
      <c r="J17" s="22" t="s">
        <v>37</v>
      </c>
      <c r="K17" s="22" t="s">
        <v>90</v>
      </c>
      <c r="L17" s="22" t="s">
        <v>47</v>
      </c>
      <c r="M17" s="22" t="s">
        <v>48</v>
      </c>
      <c r="N17" s="22" t="s">
        <v>61</v>
      </c>
      <c r="O17" s="24" t="s">
        <v>107</v>
      </c>
      <c r="P17" s="22" t="s">
        <v>108</v>
      </c>
      <c r="Q17" s="25">
        <v>25000000</v>
      </c>
      <c r="R17" s="59" t="s">
        <v>109</v>
      </c>
      <c r="S17" s="44">
        <f t="shared" si="0"/>
        <v>10</v>
      </c>
      <c r="T17" s="22">
        <f t="shared" si="1"/>
        <v>5</v>
      </c>
      <c r="U17" s="22"/>
      <c r="V17" s="22">
        <v>1</v>
      </c>
      <c r="W17" s="22">
        <v>12</v>
      </c>
      <c r="X17" s="22"/>
      <c r="Y17" s="22">
        <v>2</v>
      </c>
      <c r="Z17" s="22" t="s">
        <v>110</v>
      </c>
      <c r="AA17" s="22" t="s">
        <v>126</v>
      </c>
      <c r="AB17" s="22" t="s">
        <v>127</v>
      </c>
      <c r="AC17" s="22" t="s">
        <v>128</v>
      </c>
      <c r="AD17" s="67" t="s">
        <v>123</v>
      </c>
      <c r="AE17" s="22" t="s">
        <v>115</v>
      </c>
      <c r="AF17" s="75" t="s">
        <v>116</v>
      </c>
    </row>
    <row r="18" spans="2:32" s="12" customFormat="1" ht="174.75" customHeight="1" x14ac:dyDescent="0.25">
      <c r="B18" s="44" t="s">
        <v>103</v>
      </c>
      <c r="C18" s="22" t="s">
        <v>39</v>
      </c>
      <c r="D18" s="23" t="s">
        <v>129</v>
      </c>
      <c r="E18" s="23" t="s">
        <v>105</v>
      </c>
      <c r="F18" s="22" t="s">
        <v>72</v>
      </c>
      <c r="G18" s="23" t="s">
        <v>43</v>
      </c>
      <c r="H18" s="23" t="s">
        <v>130</v>
      </c>
      <c r="I18" s="22" t="s">
        <v>45</v>
      </c>
      <c r="J18" s="22" t="s">
        <v>37</v>
      </c>
      <c r="K18" s="22" t="s">
        <v>90</v>
      </c>
      <c r="L18" s="22" t="s">
        <v>47</v>
      </c>
      <c r="M18" s="22" t="s">
        <v>48</v>
      </c>
      <c r="N18" s="22" t="s">
        <v>61</v>
      </c>
      <c r="O18" s="24" t="s">
        <v>131</v>
      </c>
      <c r="P18" s="22" t="s">
        <v>108</v>
      </c>
      <c r="Q18" s="25">
        <v>50000000</v>
      </c>
      <c r="R18" s="59" t="s">
        <v>109</v>
      </c>
      <c r="S18" s="44">
        <v>19</v>
      </c>
      <c r="T18" s="22">
        <v>14</v>
      </c>
      <c r="U18" s="22"/>
      <c r="V18" s="22">
        <v>9</v>
      </c>
      <c r="W18" s="22">
        <v>22</v>
      </c>
      <c r="X18" s="22"/>
      <c r="Y18" s="22">
        <v>2</v>
      </c>
      <c r="Z18" s="22" t="s">
        <v>110</v>
      </c>
      <c r="AA18" s="22" t="s">
        <v>126</v>
      </c>
      <c r="AB18" s="22" t="s">
        <v>132</v>
      </c>
      <c r="AC18" s="22" t="s">
        <v>128</v>
      </c>
      <c r="AD18" s="67" t="s">
        <v>123</v>
      </c>
      <c r="AE18" s="22" t="s">
        <v>115</v>
      </c>
      <c r="AF18" s="75" t="s">
        <v>116</v>
      </c>
    </row>
    <row r="19" spans="2:32" ht="84.75" customHeight="1" x14ac:dyDescent="0.25">
      <c r="B19" s="42" t="s">
        <v>103</v>
      </c>
      <c r="C19" s="14" t="s">
        <v>39</v>
      </c>
      <c r="D19" s="15" t="s">
        <v>133</v>
      </c>
      <c r="E19" s="15" t="s">
        <v>105</v>
      </c>
      <c r="F19" s="14" t="s">
        <v>72</v>
      </c>
      <c r="G19" s="15" t="s">
        <v>43</v>
      </c>
      <c r="H19" s="15" t="s">
        <v>134</v>
      </c>
      <c r="I19" s="14" t="s">
        <v>45</v>
      </c>
      <c r="J19" s="14" t="s">
        <v>37</v>
      </c>
      <c r="K19" s="14" t="s">
        <v>90</v>
      </c>
      <c r="L19" s="14" t="s">
        <v>119</v>
      </c>
      <c r="M19" s="14" t="s">
        <v>48</v>
      </c>
      <c r="N19" s="14" t="s">
        <v>61</v>
      </c>
      <c r="O19" s="16" t="s">
        <v>135</v>
      </c>
      <c r="P19" s="14" t="s">
        <v>108</v>
      </c>
      <c r="Q19" s="26">
        <v>70000000</v>
      </c>
      <c r="R19" s="58" t="s">
        <v>109</v>
      </c>
      <c r="S19" s="42"/>
      <c r="T19" s="14"/>
      <c r="U19" s="14"/>
      <c r="V19" s="14"/>
      <c r="W19" s="14"/>
      <c r="X19" s="14"/>
      <c r="Y19" s="14"/>
      <c r="Z19" s="14"/>
      <c r="AA19" s="14"/>
      <c r="AB19" s="14"/>
      <c r="AC19" s="14"/>
      <c r="AD19" s="14"/>
      <c r="AE19" s="14"/>
      <c r="AF19" s="74"/>
    </row>
    <row r="20" spans="2:32" ht="84.75" customHeight="1" x14ac:dyDescent="0.25">
      <c r="B20" s="42" t="s">
        <v>103</v>
      </c>
      <c r="C20" s="14" t="s">
        <v>39</v>
      </c>
      <c r="D20" s="15" t="s">
        <v>136</v>
      </c>
      <c r="E20" s="15" t="s">
        <v>105</v>
      </c>
      <c r="F20" s="14" t="s">
        <v>72</v>
      </c>
      <c r="G20" s="15" t="s">
        <v>43</v>
      </c>
      <c r="H20" s="15" t="s">
        <v>137</v>
      </c>
      <c r="I20" s="14" t="s">
        <v>45</v>
      </c>
      <c r="J20" s="14" t="s">
        <v>37</v>
      </c>
      <c r="K20" s="14" t="s">
        <v>46</v>
      </c>
      <c r="L20" s="14" t="s">
        <v>47</v>
      </c>
      <c r="M20" s="14" t="s">
        <v>138</v>
      </c>
      <c r="N20" s="14" t="s">
        <v>61</v>
      </c>
      <c r="O20" s="16" t="s">
        <v>139</v>
      </c>
      <c r="P20" s="14" t="s">
        <v>108</v>
      </c>
      <c r="Q20" s="26">
        <v>100000000</v>
      </c>
      <c r="R20" s="58" t="s">
        <v>109</v>
      </c>
      <c r="S20" s="42"/>
      <c r="T20" s="14"/>
      <c r="U20" s="14"/>
      <c r="V20" s="14"/>
      <c r="W20" s="14"/>
      <c r="X20" s="14"/>
      <c r="Y20" s="14"/>
      <c r="Z20" s="14"/>
      <c r="AA20" s="14"/>
      <c r="AB20" s="14"/>
      <c r="AC20" s="14"/>
      <c r="AD20" s="14"/>
      <c r="AE20" s="14"/>
      <c r="AF20" s="74"/>
    </row>
    <row r="21" spans="2:32" ht="84.75" customHeight="1" x14ac:dyDescent="0.25">
      <c r="B21" s="42" t="s">
        <v>103</v>
      </c>
      <c r="C21" s="14" t="s">
        <v>39</v>
      </c>
      <c r="D21" s="15" t="s">
        <v>140</v>
      </c>
      <c r="E21" s="15" t="s">
        <v>105</v>
      </c>
      <c r="F21" s="14" t="s">
        <v>72</v>
      </c>
      <c r="G21" s="15" t="s">
        <v>43</v>
      </c>
      <c r="H21" s="15" t="s">
        <v>137</v>
      </c>
      <c r="I21" s="14" t="s">
        <v>45</v>
      </c>
      <c r="J21" s="14" t="s">
        <v>37</v>
      </c>
      <c r="K21" s="14" t="s">
        <v>46</v>
      </c>
      <c r="L21" s="14" t="s">
        <v>47</v>
      </c>
      <c r="M21" s="14" t="s">
        <v>138</v>
      </c>
      <c r="N21" s="14" t="s">
        <v>61</v>
      </c>
      <c r="O21" s="16" t="s">
        <v>141</v>
      </c>
      <c r="P21" s="14" t="s">
        <v>108</v>
      </c>
      <c r="Q21" s="26">
        <v>40000000</v>
      </c>
      <c r="R21" s="58" t="s">
        <v>109</v>
      </c>
      <c r="S21" s="42"/>
      <c r="T21" s="14"/>
      <c r="U21" s="14"/>
      <c r="V21" s="14"/>
      <c r="W21" s="14"/>
      <c r="X21" s="14"/>
      <c r="Y21" s="14"/>
      <c r="Z21" s="14"/>
      <c r="AA21" s="14"/>
      <c r="AB21" s="14"/>
      <c r="AC21" s="14"/>
      <c r="AD21" s="14"/>
      <c r="AE21" s="14"/>
      <c r="AF21" s="74"/>
    </row>
    <row r="22" spans="2:32" ht="75" x14ac:dyDescent="0.25">
      <c r="B22" s="42" t="s">
        <v>103</v>
      </c>
      <c r="C22" s="14" t="s">
        <v>39</v>
      </c>
      <c r="D22" s="15" t="s">
        <v>142</v>
      </c>
      <c r="E22" s="15" t="s">
        <v>105</v>
      </c>
      <c r="F22" s="14" t="s">
        <v>72</v>
      </c>
      <c r="G22" s="15" t="s">
        <v>43</v>
      </c>
      <c r="H22" s="15" t="s">
        <v>137</v>
      </c>
      <c r="I22" s="14" t="s">
        <v>45</v>
      </c>
      <c r="J22" s="14" t="s">
        <v>37</v>
      </c>
      <c r="K22" s="14" t="s">
        <v>46</v>
      </c>
      <c r="L22" s="14" t="s">
        <v>47</v>
      </c>
      <c r="M22" s="14" t="s">
        <v>138</v>
      </c>
      <c r="N22" s="14" t="s">
        <v>61</v>
      </c>
      <c r="O22" s="16" t="s">
        <v>143</v>
      </c>
      <c r="P22" s="14" t="s">
        <v>108</v>
      </c>
      <c r="Q22" s="26">
        <v>40000000</v>
      </c>
      <c r="R22" s="58" t="s">
        <v>109</v>
      </c>
      <c r="S22" s="42"/>
      <c r="T22" s="14"/>
      <c r="U22" s="14"/>
      <c r="V22" s="14"/>
      <c r="W22" s="14"/>
      <c r="X22" s="14"/>
      <c r="Y22" s="14"/>
      <c r="Z22" s="14"/>
      <c r="AA22" s="14"/>
      <c r="AB22" s="14"/>
      <c r="AC22" s="14"/>
      <c r="AD22" s="14"/>
      <c r="AE22" s="14"/>
      <c r="AF22" s="74"/>
    </row>
    <row r="23" spans="2:32" ht="75" x14ac:dyDescent="0.25">
      <c r="B23" s="42" t="s">
        <v>103</v>
      </c>
      <c r="C23" s="14" t="s">
        <v>39</v>
      </c>
      <c r="D23" s="15" t="s">
        <v>144</v>
      </c>
      <c r="E23" s="15" t="s">
        <v>105</v>
      </c>
      <c r="F23" s="14" t="s">
        <v>72</v>
      </c>
      <c r="G23" s="15" t="s">
        <v>43</v>
      </c>
      <c r="H23" s="15" t="s">
        <v>137</v>
      </c>
      <c r="I23" s="14" t="s">
        <v>45</v>
      </c>
      <c r="J23" s="14" t="s">
        <v>37</v>
      </c>
      <c r="K23" s="14" t="s">
        <v>46</v>
      </c>
      <c r="L23" s="14" t="s">
        <v>47</v>
      </c>
      <c r="M23" s="14" t="s">
        <v>138</v>
      </c>
      <c r="N23" s="14" t="s">
        <v>61</v>
      </c>
      <c r="O23" s="16" t="s">
        <v>145</v>
      </c>
      <c r="P23" s="14" t="s">
        <v>108</v>
      </c>
      <c r="Q23" s="26">
        <v>50000000</v>
      </c>
      <c r="R23" s="58" t="s">
        <v>109</v>
      </c>
      <c r="S23" s="42"/>
      <c r="T23" s="14"/>
      <c r="U23" s="14"/>
      <c r="V23" s="14"/>
      <c r="W23" s="14"/>
      <c r="X23" s="14"/>
      <c r="Y23" s="14"/>
      <c r="Z23" s="14"/>
      <c r="AA23" s="14"/>
      <c r="AB23" s="14"/>
      <c r="AC23" s="14"/>
      <c r="AD23" s="14"/>
      <c r="AE23" s="14"/>
      <c r="AF23" s="74"/>
    </row>
    <row r="24" spans="2:32" ht="150" x14ac:dyDescent="0.25">
      <c r="B24" s="42" t="s">
        <v>103</v>
      </c>
      <c r="C24" s="14" t="s">
        <v>39</v>
      </c>
      <c r="D24" s="15" t="s">
        <v>146</v>
      </c>
      <c r="E24" s="15" t="s">
        <v>105</v>
      </c>
      <c r="F24" s="14" t="s">
        <v>72</v>
      </c>
      <c r="G24" s="15" t="s">
        <v>147</v>
      </c>
      <c r="H24" s="15" t="s">
        <v>148</v>
      </c>
      <c r="I24" s="14" t="s">
        <v>45</v>
      </c>
      <c r="J24" s="14" t="s">
        <v>37</v>
      </c>
      <c r="K24" s="14" t="s">
        <v>149</v>
      </c>
      <c r="L24" s="14" t="s">
        <v>91</v>
      </c>
      <c r="M24" s="14" t="s">
        <v>138</v>
      </c>
      <c r="N24" s="14" t="s">
        <v>61</v>
      </c>
      <c r="O24" s="16" t="s">
        <v>150</v>
      </c>
      <c r="P24" s="14" t="s">
        <v>108</v>
      </c>
      <c r="Q24" s="26">
        <v>20000000</v>
      </c>
      <c r="R24" s="58" t="s">
        <v>109</v>
      </c>
      <c r="S24" s="42"/>
      <c r="T24" s="14"/>
      <c r="U24" s="14"/>
      <c r="V24" s="14"/>
      <c r="W24" s="14"/>
      <c r="X24" s="14"/>
      <c r="Y24" s="14"/>
      <c r="Z24" s="14"/>
      <c r="AA24" s="14"/>
      <c r="AB24" s="14"/>
      <c r="AC24" s="14"/>
      <c r="AD24" s="14"/>
      <c r="AE24" s="14"/>
      <c r="AF24" s="74"/>
    </row>
    <row r="25" spans="2:32" ht="150" x14ac:dyDescent="0.25">
      <c r="B25" s="42" t="s">
        <v>103</v>
      </c>
      <c r="C25" s="14" t="s">
        <v>39</v>
      </c>
      <c r="D25" s="15" t="s">
        <v>151</v>
      </c>
      <c r="E25" s="15" t="s">
        <v>105</v>
      </c>
      <c r="F25" s="14" t="s">
        <v>72</v>
      </c>
      <c r="G25" s="15" t="s">
        <v>147</v>
      </c>
      <c r="H25" s="15" t="s">
        <v>148</v>
      </c>
      <c r="I25" s="14" t="s">
        <v>45</v>
      </c>
      <c r="J25" s="14" t="s">
        <v>37</v>
      </c>
      <c r="K25" s="14" t="s">
        <v>149</v>
      </c>
      <c r="L25" s="14" t="s">
        <v>91</v>
      </c>
      <c r="M25" s="14" t="s">
        <v>138</v>
      </c>
      <c r="N25" s="14" t="s">
        <v>61</v>
      </c>
      <c r="O25" s="16" t="s">
        <v>150</v>
      </c>
      <c r="P25" s="14" t="s">
        <v>108</v>
      </c>
      <c r="Q25" s="26">
        <v>20000000</v>
      </c>
      <c r="R25" s="58" t="s">
        <v>109</v>
      </c>
      <c r="S25" s="42"/>
      <c r="T25" s="14"/>
      <c r="U25" s="14"/>
      <c r="V25" s="14"/>
      <c r="W25" s="14"/>
      <c r="X25" s="14"/>
      <c r="Y25" s="14"/>
      <c r="Z25" s="14"/>
      <c r="AA25" s="14"/>
      <c r="AB25" s="14"/>
      <c r="AC25" s="14"/>
      <c r="AD25" s="14"/>
      <c r="AE25" s="14"/>
      <c r="AF25" s="74"/>
    </row>
    <row r="26" spans="2:32" ht="115.5" customHeight="1" x14ac:dyDescent="0.25">
      <c r="B26" s="42" t="s">
        <v>103</v>
      </c>
      <c r="C26" s="14" t="s">
        <v>39</v>
      </c>
      <c r="D26" s="14" t="s">
        <v>152</v>
      </c>
      <c r="E26" s="14" t="s">
        <v>105</v>
      </c>
      <c r="F26" s="14" t="s">
        <v>72</v>
      </c>
      <c r="G26" s="15" t="s">
        <v>43</v>
      </c>
      <c r="H26" s="14" t="s">
        <v>153</v>
      </c>
      <c r="I26" s="14" t="s">
        <v>45</v>
      </c>
      <c r="J26" s="14" t="s">
        <v>37</v>
      </c>
      <c r="K26" s="14" t="s">
        <v>149</v>
      </c>
      <c r="L26" s="14" t="s">
        <v>91</v>
      </c>
      <c r="M26" s="14" t="s">
        <v>138</v>
      </c>
      <c r="N26" s="14" t="s">
        <v>61</v>
      </c>
      <c r="O26" s="16" t="s">
        <v>154</v>
      </c>
      <c r="P26" s="14" t="s">
        <v>108</v>
      </c>
      <c r="Q26" s="26">
        <v>90000000</v>
      </c>
      <c r="R26" s="58" t="s">
        <v>109</v>
      </c>
      <c r="S26" s="42"/>
      <c r="T26" s="14"/>
      <c r="U26" s="14"/>
      <c r="V26" s="14"/>
      <c r="W26" s="14"/>
      <c r="X26" s="14"/>
      <c r="Y26" s="14"/>
      <c r="Z26" s="14"/>
      <c r="AA26" s="14"/>
      <c r="AB26" s="14"/>
      <c r="AC26" s="14"/>
      <c r="AD26" s="14"/>
      <c r="AE26" s="14"/>
      <c r="AF26" s="74"/>
    </row>
    <row r="27" spans="2:32" ht="140.25" customHeight="1" x14ac:dyDescent="0.25">
      <c r="B27" s="81" t="s">
        <v>155</v>
      </c>
      <c r="C27" s="14" t="s">
        <v>39</v>
      </c>
      <c r="D27" s="21" t="s">
        <v>156</v>
      </c>
      <c r="E27" s="14" t="s">
        <v>157</v>
      </c>
      <c r="F27" s="14" t="s">
        <v>72</v>
      </c>
      <c r="G27" s="15" t="s">
        <v>87</v>
      </c>
      <c r="H27" s="21" t="s">
        <v>158</v>
      </c>
      <c r="I27" s="14" t="s">
        <v>45</v>
      </c>
      <c r="J27" s="14" t="s">
        <v>37</v>
      </c>
      <c r="K27" s="20" t="s">
        <v>59</v>
      </c>
      <c r="L27" s="14" t="s">
        <v>119</v>
      </c>
      <c r="M27" s="14" t="s">
        <v>48</v>
      </c>
      <c r="N27" s="14" t="s">
        <v>61</v>
      </c>
      <c r="O27" s="21" t="s">
        <v>159</v>
      </c>
      <c r="P27" s="14" t="s">
        <v>160</v>
      </c>
      <c r="Q27" s="27">
        <v>11032000</v>
      </c>
      <c r="R27" s="60" t="s">
        <v>161</v>
      </c>
      <c r="S27" s="42">
        <v>310</v>
      </c>
      <c r="T27" s="14">
        <v>192</v>
      </c>
      <c r="U27" s="14">
        <v>1</v>
      </c>
      <c r="V27" s="14">
        <v>53</v>
      </c>
      <c r="W27" s="14">
        <v>27</v>
      </c>
      <c r="X27" s="14"/>
      <c r="Y27" s="14">
        <v>423</v>
      </c>
      <c r="Z27" s="69" t="s">
        <v>162</v>
      </c>
      <c r="AA27" s="22" t="s">
        <v>163</v>
      </c>
      <c r="AB27" s="22" t="s">
        <v>164</v>
      </c>
      <c r="AC27" s="22" t="s">
        <v>165</v>
      </c>
      <c r="AD27" s="70" t="s">
        <v>166</v>
      </c>
      <c r="AE27" s="22" t="s">
        <v>167</v>
      </c>
      <c r="AF27" s="45" t="s">
        <v>168</v>
      </c>
    </row>
    <row r="28" spans="2:32" ht="231" customHeight="1" x14ac:dyDescent="0.25">
      <c r="B28" s="81"/>
      <c r="C28" s="22" t="s">
        <v>39</v>
      </c>
      <c r="D28" s="28" t="s">
        <v>169</v>
      </c>
      <c r="E28" s="22" t="s">
        <v>157</v>
      </c>
      <c r="F28" s="22" t="s">
        <v>72</v>
      </c>
      <c r="G28" s="23" t="s">
        <v>43</v>
      </c>
      <c r="H28" s="28" t="s">
        <v>170</v>
      </c>
      <c r="I28" s="22" t="s">
        <v>45</v>
      </c>
      <c r="J28" s="22" t="s">
        <v>37</v>
      </c>
      <c r="K28" s="29" t="s">
        <v>46</v>
      </c>
      <c r="L28" s="22" t="s">
        <v>119</v>
      </c>
      <c r="M28" s="22" t="s">
        <v>171</v>
      </c>
      <c r="N28" s="22" t="s">
        <v>61</v>
      </c>
      <c r="O28" s="21" t="s">
        <v>159</v>
      </c>
      <c r="P28" s="22" t="s">
        <v>160</v>
      </c>
      <c r="Q28" s="30">
        <v>9850000</v>
      </c>
      <c r="R28" s="61" t="s">
        <v>161</v>
      </c>
      <c r="S28" s="44">
        <v>115</v>
      </c>
      <c r="T28" s="22">
        <v>77</v>
      </c>
      <c r="U28" s="22">
        <v>1</v>
      </c>
      <c r="V28" s="22">
        <v>20</v>
      </c>
      <c r="W28" s="22">
        <v>9</v>
      </c>
      <c r="X28" s="22"/>
      <c r="Y28" s="22">
        <v>164</v>
      </c>
      <c r="Z28" s="69" t="s">
        <v>162</v>
      </c>
      <c r="AA28" s="22" t="s">
        <v>163</v>
      </c>
      <c r="AB28" s="22" t="s">
        <v>164</v>
      </c>
      <c r="AC28" s="22" t="s">
        <v>165</v>
      </c>
      <c r="AD28" s="70" t="s">
        <v>166</v>
      </c>
      <c r="AE28" s="22" t="s">
        <v>167</v>
      </c>
      <c r="AF28" s="45" t="s">
        <v>168</v>
      </c>
    </row>
    <row r="29" spans="2:32" ht="75" x14ac:dyDescent="0.25">
      <c r="B29" s="81"/>
      <c r="C29" s="14" t="s">
        <v>39</v>
      </c>
      <c r="D29" s="21" t="s">
        <v>172</v>
      </c>
      <c r="E29" s="14" t="s">
        <v>157</v>
      </c>
      <c r="F29" s="14" t="s">
        <v>72</v>
      </c>
      <c r="G29" s="15" t="s">
        <v>147</v>
      </c>
      <c r="H29" s="21" t="s">
        <v>173</v>
      </c>
      <c r="I29" s="14" t="s">
        <v>45</v>
      </c>
      <c r="J29" s="22" t="s">
        <v>37</v>
      </c>
      <c r="K29" s="20" t="s">
        <v>174</v>
      </c>
      <c r="L29" s="14" t="s">
        <v>91</v>
      </c>
      <c r="M29" s="14" t="s">
        <v>48</v>
      </c>
      <c r="N29" s="14" t="s">
        <v>61</v>
      </c>
      <c r="O29" s="21" t="s">
        <v>175</v>
      </c>
      <c r="P29" s="14" t="s">
        <v>160</v>
      </c>
      <c r="Q29" s="27">
        <v>40503200</v>
      </c>
      <c r="R29" s="60" t="s">
        <v>161</v>
      </c>
      <c r="S29" s="42"/>
      <c r="T29" s="14"/>
      <c r="U29" s="14"/>
      <c r="V29" s="14"/>
      <c r="W29" s="14"/>
      <c r="X29" s="14"/>
      <c r="Y29" s="14"/>
      <c r="Z29" s="14"/>
      <c r="AA29" s="14"/>
      <c r="AB29" s="14"/>
      <c r="AC29" s="14"/>
      <c r="AD29" s="14"/>
      <c r="AE29" s="14"/>
      <c r="AF29" s="43" t="s">
        <v>168</v>
      </c>
    </row>
    <row r="30" spans="2:32" ht="75" x14ac:dyDescent="0.25">
      <c r="B30" s="81"/>
      <c r="C30" s="14" t="s">
        <v>39</v>
      </c>
      <c r="D30" s="21" t="s">
        <v>176</v>
      </c>
      <c r="E30" s="14" t="s">
        <v>157</v>
      </c>
      <c r="F30" s="14" t="s">
        <v>72</v>
      </c>
      <c r="G30" s="15" t="s">
        <v>43</v>
      </c>
      <c r="H30" s="21" t="s">
        <v>177</v>
      </c>
      <c r="I30" s="14" t="s">
        <v>45</v>
      </c>
      <c r="J30" s="22" t="s">
        <v>37</v>
      </c>
      <c r="K30" s="20" t="s">
        <v>46</v>
      </c>
      <c r="L30" s="14" t="s">
        <v>47</v>
      </c>
      <c r="M30" s="14" t="s">
        <v>138</v>
      </c>
      <c r="N30" s="14" t="s">
        <v>61</v>
      </c>
      <c r="O30" s="21" t="s">
        <v>175</v>
      </c>
      <c r="P30" s="14" t="s">
        <v>160</v>
      </c>
      <c r="Q30" s="31">
        <v>39400000</v>
      </c>
      <c r="R30" s="62" t="s">
        <v>161</v>
      </c>
      <c r="S30" s="42"/>
      <c r="T30" s="14"/>
      <c r="U30" s="14"/>
      <c r="V30" s="14"/>
      <c r="W30" s="14"/>
      <c r="X30" s="14"/>
      <c r="Y30" s="14"/>
      <c r="Z30" s="14"/>
      <c r="AA30" s="14"/>
      <c r="AB30" s="14"/>
      <c r="AC30" s="14"/>
      <c r="AD30" s="14"/>
      <c r="AE30" s="14"/>
      <c r="AF30" s="43" t="s">
        <v>168</v>
      </c>
    </row>
    <row r="31" spans="2:32" ht="345" x14ac:dyDescent="0.25">
      <c r="B31" s="81"/>
      <c r="C31" s="14" t="s">
        <v>39</v>
      </c>
      <c r="D31" s="21" t="s">
        <v>178</v>
      </c>
      <c r="E31" s="14" t="s">
        <v>157</v>
      </c>
      <c r="F31" s="14" t="s">
        <v>72</v>
      </c>
      <c r="G31" s="15" t="s">
        <v>43</v>
      </c>
      <c r="H31" s="32" t="s">
        <v>179</v>
      </c>
      <c r="I31" s="14" t="s">
        <v>180</v>
      </c>
      <c r="J31" s="21" t="s">
        <v>181</v>
      </c>
      <c r="K31" s="20" t="s">
        <v>59</v>
      </c>
      <c r="L31" s="14" t="s">
        <v>47</v>
      </c>
      <c r="M31" s="14" t="s">
        <v>138</v>
      </c>
      <c r="N31" s="14" t="s">
        <v>61</v>
      </c>
      <c r="O31" s="21" t="s">
        <v>182</v>
      </c>
      <c r="P31" s="14" t="s">
        <v>160</v>
      </c>
      <c r="Q31" s="31">
        <v>157600000</v>
      </c>
      <c r="R31" s="62" t="s">
        <v>161</v>
      </c>
      <c r="S31" s="42">
        <v>157</v>
      </c>
      <c r="T31" s="14">
        <v>56</v>
      </c>
      <c r="U31" s="14"/>
      <c r="V31" s="14">
        <v>4</v>
      </c>
      <c r="W31" s="14">
        <v>126</v>
      </c>
      <c r="X31" s="14"/>
      <c r="Y31" s="14">
        <v>83</v>
      </c>
      <c r="Z31" s="17" t="s">
        <v>183</v>
      </c>
      <c r="AA31" s="14" t="s">
        <v>184</v>
      </c>
      <c r="AB31" s="14" t="s">
        <v>185</v>
      </c>
      <c r="AC31" s="14" t="s">
        <v>186</v>
      </c>
      <c r="AD31" s="68"/>
      <c r="AE31" s="14" t="s">
        <v>115</v>
      </c>
      <c r="AF31" s="43" t="s">
        <v>187</v>
      </c>
    </row>
    <row r="32" spans="2:32" ht="60" x14ac:dyDescent="0.25">
      <c r="B32" s="81"/>
      <c r="C32" s="14" t="s">
        <v>39</v>
      </c>
      <c r="D32" s="21" t="s">
        <v>188</v>
      </c>
      <c r="E32" s="14" t="s">
        <v>157</v>
      </c>
      <c r="F32" s="14" t="s">
        <v>72</v>
      </c>
      <c r="G32" s="15" t="s">
        <v>147</v>
      </c>
      <c r="H32" s="21" t="s">
        <v>189</v>
      </c>
      <c r="I32" s="14" t="s">
        <v>180</v>
      </c>
      <c r="J32" s="22" t="s">
        <v>37</v>
      </c>
      <c r="K32" s="20" t="s">
        <v>46</v>
      </c>
      <c r="L32" s="14" t="s">
        <v>119</v>
      </c>
      <c r="M32" s="14" t="s">
        <v>138</v>
      </c>
      <c r="N32" s="14" t="s">
        <v>61</v>
      </c>
      <c r="O32" s="21" t="s">
        <v>190</v>
      </c>
      <c r="P32" s="14" t="s">
        <v>160</v>
      </c>
      <c r="Q32" s="31">
        <v>3861200</v>
      </c>
      <c r="R32" s="62" t="s">
        <v>161</v>
      </c>
      <c r="S32" s="42"/>
      <c r="T32" s="14"/>
      <c r="U32" s="14"/>
      <c r="V32" s="14"/>
      <c r="W32" s="14"/>
      <c r="X32" s="14"/>
      <c r="Y32" s="14"/>
      <c r="Z32" s="14"/>
      <c r="AA32" s="14"/>
      <c r="AB32" s="14"/>
      <c r="AC32" s="14"/>
      <c r="AD32" s="14"/>
      <c r="AE32" s="14"/>
      <c r="AF32" s="43" t="s">
        <v>168</v>
      </c>
    </row>
    <row r="33" spans="2:32" ht="45" x14ac:dyDescent="0.25">
      <c r="B33" s="81"/>
      <c r="C33" s="14" t="s">
        <v>39</v>
      </c>
      <c r="D33" s="21" t="s">
        <v>191</v>
      </c>
      <c r="E33" s="14" t="s">
        <v>157</v>
      </c>
      <c r="F33" s="14" t="s">
        <v>42</v>
      </c>
      <c r="G33" s="15" t="s">
        <v>43</v>
      </c>
      <c r="H33" s="32" t="s">
        <v>192</v>
      </c>
      <c r="I33" s="14" t="s">
        <v>180</v>
      </c>
      <c r="J33" s="22" t="s">
        <v>37</v>
      </c>
      <c r="K33" s="20" t="s">
        <v>46</v>
      </c>
      <c r="L33" s="14" t="s">
        <v>119</v>
      </c>
      <c r="M33" s="14" t="s">
        <v>138</v>
      </c>
      <c r="N33" s="14" t="s">
        <v>61</v>
      </c>
      <c r="O33" s="21" t="s">
        <v>190</v>
      </c>
      <c r="P33" s="14" t="s">
        <v>160</v>
      </c>
      <c r="Q33" s="31">
        <v>9850000</v>
      </c>
      <c r="R33" s="62" t="s">
        <v>161</v>
      </c>
      <c r="S33" s="42"/>
      <c r="T33" s="14"/>
      <c r="U33" s="14"/>
      <c r="V33" s="14"/>
      <c r="W33" s="14"/>
      <c r="X33" s="14"/>
      <c r="Y33" s="14"/>
      <c r="Z33" s="14"/>
      <c r="AA33" s="14"/>
      <c r="AB33" s="14"/>
      <c r="AC33" s="14"/>
      <c r="AD33" s="14"/>
      <c r="AE33" s="14"/>
      <c r="AF33" s="43" t="s">
        <v>168</v>
      </c>
    </row>
    <row r="34" spans="2:32" ht="165" x14ac:dyDescent="0.25">
      <c r="B34" s="81"/>
      <c r="C34" s="14" t="s">
        <v>39</v>
      </c>
      <c r="D34" s="21" t="s">
        <v>193</v>
      </c>
      <c r="E34" s="14" t="s">
        <v>157</v>
      </c>
      <c r="F34" s="14" t="s">
        <v>42</v>
      </c>
      <c r="G34" s="15" t="s">
        <v>43</v>
      </c>
      <c r="H34" s="21" t="s">
        <v>194</v>
      </c>
      <c r="I34" s="14" t="s">
        <v>180</v>
      </c>
      <c r="J34" s="22" t="s">
        <v>37</v>
      </c>
      <c r="K34" s="20" t="s">
        <v>59</v>
      </c>
      <c r="L34" s="14" t="s">
        <v>119</v>
      </c>
      <c r="M34" s="14" t="s">
        <v>138</v>
      </c>
      <c r="N34" s="14" t="s">
        <v>61</v>
      </c>
      <c r="O34" s="21" t="s">
        <v>195</v>
      </c>
      <c r="P34" s="14" t="s">
        <v>160</v>
      </c>
      <c r="Q34" s="31">
        <v>153421600</v>
      </c>
      <c r="R34" s="62" t="s">
        <v>161</v>
      </c>
      <c r="S34" s="42">
        <v>139</v>
      </c>
      <c r="T34" s="14">
        <v>43</v>
      </c>
      <c r="U34" s="14"/>
      <c r="V34" s="14">
        <v>3</v>
      </c>
      <c r="W34" s="14">
        <v>1</v>
      </c>
      <c r="X34" s="14"/>
      <c r="Y34" s="14">
        <v>178</v>
      </c>
      <c r="Z34" s="14" t="s">
        <v>196</v>
      </c>
      <c r="AA34" s="14" t="s">
        <v>163</v>
      </c>
      <c r="AB34" s="14" t="s">
        <v>197</v>
      </c>
      <c r="AC34" s="14" t="s">
        <v>198</v>
      </c>
      <c r="AD34" s="14"/>
      <c r="AE34" s="14" t="s">
        <v>167</v>
      </c>
      <c r="AF34" s="43" t="s">
        <v>199</v>
      </c>
    </row>
    <row r="35" spans="2:32" ht="180" x14ac:dyDescent="0.25">
      <c r="B35" s="82" t="s">
        <v>200</v>
      </c>
      <c r="C35" s="14" t="s">
        <v>39</v>
      </c>
      <c r="D35" s="21" t="s">
        <v>201</v>
      </c>
      <c r="E35" s="14" t="s">
        <v>157</v>
      </c>
      <c r="F35" s="14" t="s">
        <v>42</v>
      </c>
      <c r="G35" s="15" t="s">
        <v>43</v>
      </c>
      <c r="H35" s="21" t="s">
        <v>202</v>
      </c>
      <c r="I35" s="14" t="s">
        <v>180</v>
      </c>
      <c r="J35" s="22" t="s">
        <v>37</v>
      </c>
      <c r="K35" s="20" t="s">
        <v>46</v>
      </c>
      <c r="L35" s="14" t="s">
        <v>119</v>
      </c>
      <c r="M35" s="14" t="s">
        <v>138</v>
      </c>
      <c r="N35" s="14" t="s">
        <v>61</v>
      </c>
      <c r="O35" s="21" t="s">
        <v>195</v>
      </c>
      <c r="P35" s="14" t="s">
        <v>160</v>
      </c>
      <c r="Q35" s="31">
        <v>59100000</v>
      </c>
      <c r="R35" s="62" t="s">
        <v>161</v>
      </c>
      <c r="S35" s="42">
        <v>22</v>
      </c>
      <c r="T35" s="14">
        <v>16</v>
      </c>
      <c r="U35" s="14"/>
      <c r="V35" s="14"/>
      <c r="W35" s="14"/>
      <c r="X35" s="14"/>
      <c r="Y35" s="14">
        <v>38</v>
      </c>
      <c r="Z35" s="14" t="s">
        <v>203</v>
      </c>
      <c r="AA35" s="14" t="s">
        <v>163</v>
      </c>
      <c r="AB35" s="17" t="s">
        <v>204</v>
      </c>
      <c r="AC35" s="14" t="s">
        <v>205</v>
      </c>
      <c r="AD35" s="68" t="s">
        <v>206</v>
      </c>
      <c r="AE35" s="14" t="s">
        <v>115</v>
      </c>
      <c r="AF35" s="43" t="s">
        <v>207</v>
      </c>
    </row>
    <row r="36" spans="2:32" ht="135" x14ac:dyDescent="0.25">
      <c r="B36" s="82"/>
      <c r="C36" s="14" t="s">
        <v>39</v>
      </c>
      <c r="D36" s="21" t="s">
        <v>208</v>
      </c>
      <c r="E36" s="14" t="s">
        <v>157</v>
      </c>
      <c r="F36" s="14" t="s">
        <v>209</v>
      </c>
      <c r="G36" s="15" t="s">
        <v>87</v>
      </c>
      <c r="H36" s="21" t="s">
        <v>210</v>
      </c>
      <c r="I36" s="14" t="s">
        <v>180</v>
      </c>
      <c r="J36" s="22" t="s">
        <v>37</v>
      </c>
      <c r="K36" s="20" t="s">
        <v>149</v>
      </c>
      <c r="L36" s="14" t="s">
        <v>119</v>
      </c>
      <c r="M36" s="14" t="s">
        <v>92</v>
      </c>
      <c r="N36" s="14" t="s">
        <v>61</v>
      </c>
      <c r="O36" s="21" t="s">
        <v>195</v>
      </c>
      <c r="P36" s="14" t="s">
        <v>160</v>
      </c>
      <c r="Q36" s="31">
        <v>985000000</v>
      </c>
      <c r="R36" s="62" t="s">
        <v>161</v>
      </c>
      <c r="S36" s="42">
        <v>1</v>
      </c>
      <c r="T36" s="14">
        <v>2</v>
      </c>
      <c r="U36" s="14"/>
      <c r="V36" s="14"/>
      <c r="W36" s="14"/>
      <c r="X36" s="14"/>
      <c r="Y36" s="14">
        <v>3</v>
      </c>
      <c r="Z36" s="17" t="s">
        <v>211</v>
      </c>
      <c r="AA36" s="14" t="s">
        <v>163</v>
      </c>
      <c r="AB36" s="14" t="s">
        <v>212</v>
      </c>
      <c r="AC36" s="14" t="s">
        <v>213</v>
      </c>
      <c r="AD36" s="14"/>
      <c r="AE36" s="14" t="s">
        <v>115</v>
      </c>
      <c r="AF36" s="43" t="s">
        <v>207</v>
      </c>
    </row>
    <row r="37" spans="2:32" ht="105" x14ac:dyDescent="0.25">
      <c r="B37" s="82"/>
      <c r="C37" s="14" t="s">
        <v>39</v>
      </c>
      <c r="D37" s="21" t="s">
        <v>214</v>
      </c>
      <c r="E37" s="14" t="s">
        <v>157</v>
      </c>
      <c r="F37" s="14" t="s">
        <v>215</v>
      </c>
      <c r="G37" s="15" t="s">
        <v>87</v>
      </c>
      <c r="H37" s="21" t="s">
        <v>216</v>
      </c>
      <c r="I37" s="14" t="s">
        <v>45</v>
      </c>
      <c r="J37" s="22" t="s">
        <v>37</v>
      </c>
      <c r="K37" s="20" t="s">
        <v>90</v>
      </c>
      <c r="L37" s="14" t="s">
        <v>119</v>
      </c>
      <c r="M37" s="14" t="s">
        <v>92</v>
      </c>
      <c r="N37" s="14" t="s">
        <v>61</v>
      </c>
      <c r="O37" s="21" t="s">
        <v>190</v>
      </c>
      <c r="P37" s="14" t="s">
        <v>160</v>
      </c>
      <c r="Q37" s="31"/>
      <c r="R37" s="62" t="s">
        <v>161</v>
      </c>
      <c r="S37" s="42"/>
      <c r="T37" s="14"/>
      <c r="U37" s="14"/>
      <c r="V37" s="14"/>
      <c r="W37" s="14"/>
      <c r="X37" s="14"/>
      <c r="Y37" s="14"/>
      <c r="Z37" s="14"/>
      <c r="AA37" s="14"/>
      <c r="AB37" s="14"/>
      <c r="AC37" s="14"/>
      <c r="AD37" s="14"/>
      <c r="AE37" s="14"/>
      <c r="AF37" s="43" t="s">
        <v>207</v>
      </c>
    </row>
    <row r="38" spans="2:32" ht="150" x14ac:dyDescent="0.25">
      <c r="B38" s="82"/>
      <c r="C38" s="14" t="s">
        <v>39</v>
      </c>
      <c r="D38" s="21" t="s">
        <v>217</v>
      </c>
      <c r="E38" s="14" t="s">
        <v>157</v>
      </c>
      <c r="F38" s="14" t="s">
        <v>57</v>
      </c>
      <c r="G38" s="15" t="s">
        <v>147</v>
      </c>
      <c r="H38" s="21" t="s">
        <v>218</v>
      </c>
      <c r="I38" s="14" t="s">
        <v>45</v>
      </c>
      <c r="J38" s="22" t="s">
        <v>37</v>
      </c>
      <c r="K38" s="20" t="s">
        <v>149</v>
      </c>
      <c r="L38" s="14" t="s">
        <v>119</v>
      </c>
      <c r="M38" s="14" t="s">
        <v>138</v>
      </c>
      <c r="N38" s="14" t="s">
        <v>49</v>
      </c>
      <c r="O38" s="21" t="s">
        <v>219</v>
      </c>
      <c r="P38" s="14" t="s">
        <v>160</v>
      </c>
      <c r="Q38" s="31">
        <v>11820000</v>
      </c>
      <c r="R38" s="62" t="s">
        <v>161</v>
      </c>
      <c r="S38" s="42">
        <v>1444</v>
      </c>
      <c r="T38" s="14">
        <v>887</v>
      </c>
      <c r="U38" s="14">
        <v>1</v>
      </c>
      <c r="V38" s="14">
        <v>307</v>
      </c>
      <c r="W38" s="14">
        <v>176</v>
      </c>
      <c r="X38" s="14"/>
      <c r="Y38" s="14">
        <v>1849</v>
      </c>
      <c r="Z38" s="14" t="s">
        <v>220</v>
      </c>
      <c r="AA38" s="14" t="s">
        <v>221</v>
      </c>
      <c r="AB38" s="14" t="s">
        <v>222</v>
      </c>
      <c r="AC38" s="14" t="s">
        <v>223</v>
      </c>
      <c r="AD38" s="68" t="s">
        <v>224</v>
      </c>
      <c r="AE38" s="14" t="s">
        <v>115</v>
      </c>
      <c r="AF38" s="43" t="s">
        <v>225</v>
      </c>
    </row>
    <row r="39" spans="2:32" ht="195" x14ac:dyDescent="0.25">
      <c r="B39" s="82"/>
      <c r="C39" s="14" t="s">
        <v>39</v>
      </c>
      <c r="D39" s="21" t="s">
        <v>226</v>
      </c>
      <c r="E39" s="14" t="s">
        <v>157</v>
      </c>
      <c r="F39" s="14" t="s">
        <v>72</v>
      </c>
      <c r="G39" s="15" t="s">
        <v>43</v>
      </c>
      <c r="H39" s="21" t="s">
        <v>227</v>
      </c>
      <c r="I39" s="14" t="s">
        <v>45</v>
      </c>
      <c r="J39" s="22" t="s">
        <v>37</v>
      </c>
      <c r="K39" s="20" t="s">
        <v>90</v>
      </c>
      <c r="L39" s="14" t="s">
        <v>47</v>
      </c>
      <c r="M39" s="14" t="s">
        <v>138</v>
      </c>
      <c r="N39" s="14" t="s">
        <v>61</v>
      </c>
      <c r="O39" s="28" t="s">
        <v>228</v>
      </c>
      <c r="P39" s="14" t="s">
        <v>160</v>
      </c>
      <c r="Q39" s="31">
        <v>95686840</v>
      </c>
      <c r="R39" s="62" t="s">
        <v>161</v>
      </c>
      <c r="S39" s="42">
        <v>75</v>
      </c>
      <c r="T39" s="14">
        <v>48</v>
      </c>
      <c r="U39" s="14"/>
      <c r="V39" s="14">
        <v>17</v>
      </c>
      <c r="W39" s="14">
        <v>11</v>
      </c>
      <c r="X39" s="14"/>
      <c r="Y39" s="14">
        <v>95</v>
      </c>
      <c r="Z39" s="14" t="s">
        <v>229</v>
      </c>
      <c r="AA39" s="14" t="s">
        <v>163</v>
      </c>
      <c r="AB39" s="14" t="s">
        <v>230</v>
      </c>
      <c r="AC39" s="14" t="s">
        <v>231</v>
      </c>
      <c r="AD39" s="68" t="s">
        <v>232</v>
      </c>
      <c r="AE39" s="14"/>
      <c r="AF39" s="43" t="s">
        <v>207</v>
      </c>
    </row>
    <row r="40" spans="2:32" ht="165" x14ac:dyDescent="0.25">
      <c r="B40" s="82" t="s">
        <v>233</v>
      </c>
      <c r="C40" s="14" t="s">
        <v>39</v>
      </c>
      <c r="D40" s="21" t="s">
        <v>234</v>
      </c>
      <c r="E40" s="14" t="s">
        <v>157</v>
      </c>
      <c r="F40" s="14" t="s">
        <v>72</v>
      </c>
      <c r="G40" s="15" t="s">
        <v>43</v>
      </c>
      <c r="H40" s="21" t="s">
        <v>235</v>
      </c>
      <c r="I40" s="14" t="s">
        <v>180</v>
      </c>
      <c r="J40" s="22" t="s">
        <v>37</v>
      </c>
      <c r="K40" s="20" t="s">
        <v>90</v>
      </c>
      <c r="L40" s="14" t="s">
        <v>119</v>
      </c>
      <c r="M40" s="14" t="s">
        <v>138</v>
      </c>
      <c r="N40" s="14" t="s">
        <v>61</v>
      </c>
      <c r="O40" s="28" t="s">
        <v>236</v>
      </c>
      <c r="P40" s="14" t="s">
        <v>160</v>
      </c>
      <c r="Q40" s="31">
        <v>13396000</v>
      </c>
      <c r="R40" s="62" t="s">
        <v>161</v>
      </c>
      <c r="S40" s="42">
        <v>674</v>
      </c>
      <c r="T40" s="14">
        <v>400</v>
      </c>
      <c r="U40" s="14"/>
      <c r="V40" s="14">
        <v>209</v>
      </c>
      <c r="W40" s="14">
        <v>48</v>
      </c>
      <c r="X40" s="14"/>
      <c r="Y40" s="14">
        <v>817</v>
      </c>
      <c r="Z40" s="14" t="s">
        <v>237</v>
      </c>
      <c r="AA40" s="14" t="s">
        <v>163</v>
      </c>
      <c r="AB40" s="14" t="s">
        <v>238</v>
      </c>
      <c r="AC40" s="14" t="s">
        <v>239</v>
      </c>
      <c r="AD40" s="71" t="s">
        <v>240</v>
      </c>
      <c r="AE40" s="14" t="s">
        <v>115</v>
      </c>
      <c r="AF40" s="43" t="s">
        <v>241</v>
      </c>
    </row>
    <row r="41" spans="2:32" ht="90" x14ac:dyDescent="0.25">
      <c r="B41" s="82"/>
      <c r="C41" s="14" t="s">
        <v>39</v>
      </c>
      <c r="D41" s="21" t="s">
        <v>242</v>
      </c>
      <c r="E41" s="14" t="s">
        <v>157</v>
      </c>
      <c r="F41" s="14" t="s">
        <v>72</v>
      </c>
      <c r="G41" s="15" t="s">
        <v>43</v>
      </c>
      <c r="H41" s="33" t="s">
        <v>243</v>
      </c>
      <c r="I41" s="14" t="s">
        <v>180</v>
      </c>
      <c r="J41" s="22" t="s">
        <v>37</v>
      </c>
      <c r="K41" s="20" t="s">
        <v>90</v>
      </c>
      <c r="L41" s="14" t="s">
        <v>47</v>
      </c>
      <c r="M41" s="14" t="s">
        <v>138</v>
      </c>
      <c r="N41" s="14" t="s">
        <v>61</v>
      </c>
      <c r="O41" s="28" t="s">
        <v>190</v>
      </c>
      <c r="P41" s="14" t="s">
        <v>160</v>
      </c>
      <c r="Q41" s="34">
        <v>554752000</v>
      </c>
      <c r="R41" s="62" t="s">
        <v>161</v>
      </c>
      <c r="S41" s="42"/>
      <c r="T41" s="14"/>
      <c r="U41" s="14"/>
      <c r="V41" s="14"/>
      <c r="W41" s="14"/>
      <c r="X41" s="14"/>
      <c r="Y41" s="14"/>
      <c r="Z41" s="14"/>
      <c r="AA41" s="14"/>
      <c r="AB41" s="14"/>
      <c r="AC41" s="14"/>
      <c r="AD41" s="14"/>
      <c r="AE41" s="14"/>
      <c r="AF41" s="43" t="s">
        <v>241</v>
      </c>
    </row>
    <row r="42" spans="2:32" ht="381.75" customHeight="1" x14ac:dyDescent="0.25">
      <c r="B42" s="42" t="s">
        <v>244</v>
      </c>
      <c r="C42" s="21" t="s">
        <v>39</v>
      </c>
      <c r="D42" s="14" t="s">
        <v>245</v>
      </c>
      <c r="E42" s="14" t="s">
        <v>246</v>
      </c>
      <c r="F42" s="15" t="s">
        <v>72</v>
      </c>
      <c r="G42" s="33" t="s">
        <v>43</v>
      </c>
      <c r="H42" s="14" t="s">
        <v>247</v>
      </c>
      <c r="I42" s="21" t="s">
        <v>45</v>
      </c>
      <c r="J42" s="20" t="s">
        <v>248</v>
      </c>
      <c r="K42" s="14" t="s">
        <v>46</v>
      </c>
      <c r="L42" s="14" t="s">
        <v>47</v>
      </c>
      <c r="M42" s="14" t="s">
        <v>48</v>
      </c>
      <c r="N42" s="28" t="s">
        <v>61</v>
      </c>
      <c r="O42" s="14" t="s">
        <v>249</v>
      </c>
      <c r="P42" s="31" t="s">
        <v>250</v>
      </c>
      <c r="Q42" s="35" t="s">
        <v>251</v>
      </c>
      <c r="R42" s="58" t="s">
        <v>252</v>
      </c>
      <c r="S42" s="42">
        <v>10</v>
      </c>
      <c r="T42" s="14">
        <v>24</v>
      </c>
      <c r="U42" s="14"/>
      <c r="V42" s="14"/>
      <c r="W42" s="14"/>
      <c r="X42" s="14"/>
      <c r="Y42" s="14">
        <f>S42+T42</f>
        <v>34</v>
      </c>
      <c r="Z42" s="14" t="s">
        <v>253</v>
      </c>
      <c r="AA42" s="14" t="s">
        <v>254</v>
      </c>
      <c r="AB42" s="14" t="s">
        <v>255</v>
      </c>
      <c r="AC42" s="14" t="s">
        <v>256</v>
      </c>
      <c r="AD42" s="68" t="s">
        <v>257</v>
      </c>
      <c r="AE42" s="14" t="s">
        <v>258</v>
      </c>
      <c r="AF42" s="43" t="s">
        <v>259</v>
      </c>
    </row>
    <row r="43" spans="2:32" ht="312" customHeight="1" x14ac:dyDescent="0.25">
      <c r="B43" s="42" t="s">
        <v>244</v>
      </c>
      <c r="C43" s="21" t="s">
        <v>39</v>
      </c>
      <c r="D43" s="14" t="s">
        <v>260</v>
      </c>
      <c r="E43" s="14" t="s">
        <v>246</v>
      </c>
      <c r="F43" s="15" t="s">
        <v>72</v>
      </c>
      <c r="G43" s="33" t="s">
        <v>43</v>
      </c>
      <c r="H43" s="14" t="s">
        <v>261</v>
      </c>
      <c r="I43" s="21" t="s">
        <v>45</v>
      </c>
      <c r="J43" s="20" t="s">
        <v>262</v>
      </c>
      <c r="K43" s="14" t="s">
        <v>90</v>
      </c>
      <c r="L43" s="14" t="s">
        <v>47</v>
      </c>
      <c r="M43" s="14" t="s">
        <v>48</v>
      </c>
      <c r="N43" s="28" t="s">
        <v>61</v>
      </c>
      <c r="O43" s="14" t="s">
        <v>263</v>
      </c>
      <c r="P43" s="31" t="s">
        <v>264</v>
      </c>
      <c r="Q43" s="35" t="s">
        <v>265</v>
      </c>
      <c r="R43" s="58" t="s">
        <v>252</v>
      </c>
      <c r="S43" s="42">
        <v>12</v>
      </c>
      <c r="T43" s="14">
        <v>8</v>
      </c>
      <c r="U43" s="14"/>
      <c r="V43" s="14"/>
      <c r="W43" s="14"/>
      <c r="X43" s="14"/>
      <c r="Y43" s="14">
        <f>S43+T43</f>
        <v>20</v>
      </c>
      <c r="Z43" s="14" t="s">
        <v>266</v>
      </c>
      <c r="AA43" s="14" t="s">
        <v>254</v>
      </c>
      <c r="AB43" s="14" t="s">
        <v>267</v>
      </c>
      <c r="AC43" s="14" t="s">
        <v>268</v>
      </c>
      <c r="AD43" s="68" t="s">
        <v>269</v>
      </c>
      <c r="AE43" s="14" t="s">
        <v>258</v>
      </c>
      <c r="AF43" s="43" t="s">
        <v>259</v>
      </c>
    </row>
    <row r="44" spans="2:32" ht="177" customHeight="1" x14ac:dyDescent="0.25">
      <c r="B44" s="42" t="s">
        <v>270</v>
      </c>
      <c r="C44" s="21" t="s">
        <v>39</v>
      </c>
      <c r="D44" s="14" t="s">
        <v>271</v>
      </c>
      <c r="E44" s="14" t="s">
        <v>246</v>
      </c>
      <c r="F44" s="15" t="s">
        <v>72</v>
      </c>
      <c r="G44" s="33" t="s">
        <v>43</v>
      </c>
      <c r="H44" s="14" t="s">
        <v>272</v>
      </c>
      <c r="I44" s="21" t="s">
        <v>45</v>
      </c>
      <c r="J44" s="20" t="s">
        <v>273</v>
      </c>
      <c r="K44" s="14" t="s">
        <v>46</v>
      </c>
      <c r="L44" s="14" t="s">
        <v>47</v>
      </c>
      <c r="M44" s="14" t="s">
        <v>48</v>
      </c>
      <c r="N44" s="28" t="s">
        <v>61</v>
      </c>
      <c r="O44" s="14" t="s">
        <v>274</v>
      </c>
      <c r="P44" s="31" t="s">
        <v>275</v>
      </c>
      <c r="Q44" s="35" t="s">
        <v>276</v>
      </c>
      <c r="R44" s="58" t="s">
        <v>277</v>
      </c>
      <c r="S44" s="42">
        <v>24</v>
      </c>
      <c r="T44" s="14">
        <v>14</v>
      </c>
      <c r="U44" s="14"/>
      <c r="V44" s="14"/>
      <c r="W44" s="14"/>
      <c r="X44" s="14"/>
      <c r="Y44" s="14">
        <f>S44+T44</f>
        <v>38</v>
      </c>
      <c r="Z44" s="14" t="s">
        <v>278</v>
      </c>
      <c r="AA44" s="14" t="s">
        <v>254</v>
      </c>
      <c r="AB44" s="14" t="s">
        <v>279</v>
      </c>
      <c r="AC44" s="14" t="s">
        <v>268</v>
      </c>
      <c r="AD44" s="68" t="s">
        <v>280</v>
      </c>
      <c r="AE44" s="14" t="s">
        <v>258</v>
      </c>
      <c r="AF44" s="43" t="s">
        <v>281</v>
      </c>
    </row>
    <row r="45" spans="2:32" ht="115.5" customHeight="1" x14ac:dyDescent="0.25">
      <c r="B45" s="42" t="s">
        <v>282</v>
      </c>
      <c r="C45" s="21" t="s">
        <v>39</v>
      </c>
      <c r="D45" s="14" t="s">
        <v>283</v>
      </c>
      <c r="E45" s="14" t="s">
        <v>284</v>
      </c>
      <c r="F45" s="15" t="s">
        <v>72</v>
      </c>
      <c r="G45" s="33" t="s">
        <v>43</v>
      </c>
      <c r="H45" s="14" t="s">
        <v>285</v>
      </c>
      <c r="I45" s="21" t="s">
        <v>45</v>
      </c>
      <c r="J45" s="20" t="s">
        <v>286</v>
      </c>
      <c r="K45" s="14" t="s">
        <v>46</v>
      </c>
      <c r="L45" s="14" t="s">
        <v>119</v>
      </c>
      <c r="M45" s="14" t="s">
        <v>48</v>
      </c>
      <c r="N45" s="28" t="s">
        <v>61</v>
      </c>
      <c r="O45" s="14" t="s">
        <v>287</v>
      </c>
      <c r="P45" s="31" t="s">
        <v>288</v>
      </c>
      <c r="Q45" s="35">
        <v>4500000</v>
      </c>
      <c r="R45" s="58" t="s">
        <v>289</v>
      </c>
      <c r="S45" s="42">
        <v>5</v>
      </c>
      <c r="T45" s="14">
        <v>14</v>
      </c>
      <c r="U45" s="14"/>
      <c r="V45" s="14"/>
      <c r="W45" s="14"/>
      <c r="X45" s="14"/>
      <c r="Y45" s="14">
        <f>S45+T45</f>
        <v>19</v>
      </c>
      <c r="Z45" s="14" t="s">
        <v>290</v>
      </c>
      <c r="AA45" s="14" t="s">
        <v>291</v>
      </c>
      <c r="AB45" s="14" t="s">
        <v>292</v>
      </c>
      <c r="AC45" s="14" t="s">
        <v>293</v>
      </c>
      <c r="AD45" s="68" t="s">
        <v>294</v>
      </c>
      <c r="AE45" s="14" t="s">
        <v>258</v>
      </c>
      <c r="AF45" s="43" t="s">
        <v>295</v>
      </c>
    </row>
    <row r="46" spans="2:32" ht="192" customHeight="1" x14ac:dyDescent="0.25">
      <c r="B46" s="42" t="s">
        <v>296</v>
      </c>
      <c r="C46" s="21" t="s">
        <v>39</v>
      </c>
      <c r="D46" s="14" t="s">
        <v>297</v>
      </c>
      <c r="E46" s="14" t="s">
        <v>284</v>
      </c>
      <c r="F46" s="15" t="s">
        <v>72</v>
      </c>
      <c r="G46" s="33" t="s">
        <v>43</v>
      </c>
      <c r="H46" s="14" t="s">
        <v>298</v>
      </c>
      <c r="I46" s="21" t="s">
        <v>45</v>
      </c>
      <c r="J46" s="20" t="s">
        <v>299</v>
      </c>
      <c r="K46" s="14" t="s">
        <v>46</v>
      </c>
      <c r="L46" s="14" t="s">
        <v>119</v>
      </c>
      <c r="M46" s="14" t="s">
        <v>48</v>
      </c>
      <c r="N46" s="28" t="s">
        <v>61</v>
      </c>
      <c r="O46" s="14" t="s">
        <v>300</v>
      </c>
      <c r="P46" s="31" t="s">
        <v>288</v>
      </c>
      <c r="Q46" s="35">
        <v>7800000</v>
      </c>
      <c r="R46" s="58" t="s">
        <v>289</v>
      </c>
      <c r="S46" s="42">
        <v>39</v>
      </c>
      <c r="T46" s="14">
        <v>20</v>
      </c>
      <c r="U46" s="14"/>
      <c r="V46" s="14"/>
      <c r="W46" s="14"/>
      <c r="X46" s="14"/>
      <c r="Y46" s="14">
        <f t="shared" ref="Y46:Y47" si="2">S46+T46</f>
        <v>59</v>
      </c>
      <c r="Z46" s="14" t="s">
        <v>301</v>
      </c>
      <c r="AA46" s="14" t="s">
        <v>291</v>
      </c>
      <c r="AB46" s="14" t="s">
        <v>302</v>
      </c>
      <c r="AC46" s="14" t="s">
        <v>303</v>
      </c>
      <c r="AD46" s="68" t="s">
        <v>304</v>
      </c>
      <c r="AE46" s="14" t="s">
        <v>258</v>
      </c>
      <c r="AF46" s="43" t="s">
        <v>305</v>
      </c>
    </row>
    <row r="47" spans="2:32" ht="156" customHeight="1" thickBot="1" x14ac:dyDescent="0.3">
      <c r="B47" s="46" t="s">
        <v>306</v>
      </c>
      <c r="C47" s="47" t="s">
        <v>39</v>
      </c>
      <c r="D47" s="48" t="s">
        <v>307</v>
      </c>
      <c r="E47" s="48" t="s">
        <v>284</v>
      </c>
      <c r="F47" s="49" t="s">
        <v>72</v>
      </c>
      <c r="G47" s="50" t="s">
        <v>43</v>
      </c>
      <c r="H47" s="48" t="s">
        <v>308</v>
      </c>
      <c r="I47" s="47" t="s">
        <v>45</v>
      </c>
      <c r="J47" s="51" t="s">
        <v>309</v>
      </c>
      <c r="K47" s="48" t="s">
        <v>149</v>
      </c>
      <c r="L47" s="48" t="s">
        <v>119</v>
      </c>
      <c r="M47" s="48" t="s">
        <v>48</v>
      </c>
      <c r="N47" s="52" t="s">
        <v>61</v>
      </c>
      <c r="O47" s="48" t="s">
        <v>310</v>
      </c>
      <c r="P47" s="53" t="s">
        <v>288</v>
      </c>
      <c r="Q47" s="54">
        <v>14000000</v>
      </c>
      <c r="R47" s="63" t="s">
        <v>289</v>
      </c>
      <c r="S47" s="46">
        <v>63</v>
      </c>
      <c r="T47" s="48">
        <v>41</v>
      </c>
      <c r="U47" s="48"/>
      <c r="V47" s="48"/>
      <c r="W47" s="48"/>
      <c r="X47" s="48"/>
      <c r="Y47" s="48">
        <f t="shared" si="2"/>
        <v>104</v>
      </c>
      <c r="Z47" s="48" t="s">
        <v>311</v>
      </c>
      <c r="AA47" s="48" t="s">
        <v>291</v>
      </c>
      <c r="AB47" s="48" t="s">
        <v>312</v>
      </c>
      <c r="AC47" s="48" t="s">
        <v>313</v>
      </c>
      <c r="AD47" s="76" t="s">
        <v>314</v>
      </c>
      <c r="AE47" s="48" t="s">
        <v>258</v>
      </c>
      <c r="AF47" s="55" t="s">
        <v>295</v>
      </c>
    </row>
    <row r="48" spans="2:32"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sheetData>
  <sheetProtection selectLockedCells="1" selectUnlockedCells="1"/>
  <autoFilter ref="B3:P21" xr:uid="{00000000-0001-0000-0300-000000000000}"/>
  <mergeCells count="31">
    <mergeCell ref="B1:AF1"/>
    <mergeCell ref="AD3:AD4"/>
    <mergeCell ref="S3:U3"/>
    <mergeCell ref="E3:E4"/>
    <mergeCell ref="D3:D4"/>
    <mergeCell ref="H3:H4"/>
    <mergeCell ref="AA3:AA4"/>
    <mergeCell ref="F3:F4"/>
    <mergeCell ref="M3:M4"/>
    <mergeCell ref="Q3:R3"/>
    <mergeCell ref="K3:K4"/>
    <mergeCell ref="L3:L4"/>
    <mergeCell ref="J3:J4"/>
    <mergeCell ref="AB3:AB4"/>
    <mergeCell ref="S2:AF2"/>
    <mergeCell ref="B2:R2"/>
    <mergeCell ref="AE3:AE4"/>
    <mergeCell ref="AF3:AF4"/>
    <mergeCell ref="G3:G4"/>
    <mergeCell ref="B3:B4"/>
    <mergeCell ref="AC3:AC4"/>
    <mergeCell ref="O3:O4"/>
    <mergeCell ref="P3:P4"/>
    <mergeCell ref="I3:I4"/>
    <mergeCell ref="Z3:Z4"/>
    <mergeCell ref="N3:N4"/>
    <mergeCell ref="B27:B34"/>
    <mergeCell ref="B35:B39"/>
    <mergeCell ref="B40:B41"/>
    <mergeCell ref="V3:Y3"/>
    <mergeCell ref="C3:C4"/>
  </mergeCells>
  <phoneticPr fontId="18" type="noConversion"/>
  <hyperlinks>
    <hyperlink ref="AD16" r:id="rId1" display="https://invemarsantamarta-my.sharepoint.com/:b:/g/personal/prybem00721guajira_invemar_org_co/EQVzPrMt02NKtR-XbUfqVLcB7EAW5AuXgDALVw_jxxTDgw?e=nediKT" xr:uid="{ED988F5D-E048-44FA-A49D-2D241D83F56A}"/>
    <hyperlink ref="AD17" r:id="rId2" display="https://invemarsantamarta-my.sharepoint.com/:b:/g/personal/prybem00721guajira_invemar_org_co/EQVzPrMt02NKtR-XbUfqVLcB7EAW5AuXgDALVw_jxxTDgw?e=nediKT" xr:uid="{0B45D8AE-527B-4694-873F-AA36E43AC124}"/>
    <hyperlink ref="AD18" r:id="rId3" display="https://invemarsantamarta-my.sharepoint.com/:b:/g/personal/prybem00721guajira_invemar_org_co/EQVzPrMt02NKtR-XbUfqVLcB7EAW5AuXgDALVw_jxxTDgw?e=nediKT" xr:uid="{4610A10A-60FF-4362-98D5-CCFD7E5FD18D}"/>
    <hyperlink ref="AF36" r:id="rId4" xr:uid="{726737D7-8AB3-49C0-AC83-2488E4AD5E9D}"/>
    <hyperlink ref="AF37" r:id="rId5" xr:uid="{4BB10A43-94DC-4AEE-B4D7-249F381AC3FB}"/>
    <hyperlink ref="AF38" r:id="rId6" xr:uid="{B86182D5-C30D-4203-A1DE-125A160060A7}"/>
    <hyperlink ref="AF39" r:id="rId7" xr:uid="{37F1122E-5C9E-4D9C-82C5-802B63A6DA5C}"/>
    <hyperlink ref="AD28" r:id="rId8" xr:uid="{97BDAED9-E552-4B4E-B2E5-E14572B1F7C9}"/>
    <hyperlink ref="AD38" r:id="rId9" xr:uid="{0930F9A5-AF07-4070-A873-CE7EF59B4FE2}"/>
    <hyperlink ref="AD40" r:id="rId10" xr:uid="{FD523722-1212-4FB3-BC5D-F511BF491498}"/>
    <hyperlink ref="AD39" r:id="rId11" display="Memoria Talleres priorización participativa 6-9.09.24.docx" xr:uid="{E8791188-8E4B-4432-A3EA-3E7B1BDE0E5A}"/>
    <hyperlink ref="AF35" r:id="rId12" xr:uid="{989A2003-1A76-4AAC-9995-E14FC18844FD}"/>
    <hyperlink ref="AF29:AF30" r:id="rId13" display="anny.zamora@invemar.org.co" xr:uid="{40BEDC84-5895-4D5C-85C8-CF5789D032E5}"/>
    <hyperlink ref="AF32:AF33" r:id="rId14" display="anny.zamora@invemar.org.co" xr:uid="{79270401-C1A5-41D0-A780-60FD13FD8D9E}"/>
    <hyperlink ref="AD35" r:id="rId15" xr:uid="{F9A62722-36C1-49E5-BF08-C08414E6C387}"/>
    <hyperlink ref="AF43" r:id="rId16" xr:uid="{00000000-0004-0000-0300-000000000000}"/>
    <hyperlink ref="AF42" r:id="rId17" xr:uid="{00000000-0004-0000-0300-000001000000}"/>
    <hyperlink ref="AD42" r:id="rId18" xr:uid="{00000000-0004-0000-0300-000002000000}"/>
    <hyperlink ref="AD43" r:id="rId19" xr:uid="{00000000-0004-0000-0300-000003000000}"/>
    <hyperlink ref="AF44" r:id="rId20" xr:uid="{00000000-0004-0000-0300-000004000000}"/>
    <hyperlink ref="AD44" r:id="rId21" display="https://invemarsantamarta.sharepoint.com/:b:/s/LineaRAE/EWz8kJRbU35IiFB8Ncf5n5oBovhwGYR8czsVXlrYiFuziA?e=tYU4SA" xr:uid="{00000000-0004-0000-0300-000005000000}"/>
    <hyperlink ref="AF45" r:id="rId22" xr:uid="{00000000-0004-0000-0300-000000000000}"/>
    <hyperlink ref="AF47" r:id="rId23" xr:uid="{00000000-0004-0000-0300-000002000000}"/>
    <hyperlink ref="AF46" r:id="rId24" xr:uid="{03AE16FB-321A-44E8-B00B-CBA730F4058F}"/>
    <hyperlink ref="AD45" r:id="rId25" xr:uid="{EAE3769C-EAC2-4AD0-BA51-74D607D31A8F}"/>
    <hyperlink ref="AD47" r:id="rId26" xr:uid="{0A4D37C9-7B28-4651-87B8-40CBF28181DD}"/>
    <hyperlink ref="AD27" r:id="rId27" xr:uid="{FE22EAD9-9C85-405A-AC64-9C7832A2D84A}"/>
  </hyperlinks>
  <pageMargins left="5.755208333333333E-2" right="0.14166666666666666" top="0.8783333333333333" bottom="0.27447916666666666" header="0.3" footer="0.3"/>
  <pageSetup scale="15" fitToWidth="0" fitToHeight="0" orientation="landscape" r:id="rId28"/>
  <headerFooter>
    <oddHeader>&amp;L&amp;G&amp;C&amp;"Arial,Normal"&amp;72&amp;K002060Planeación y seguimiento de la participación ciudadana en las actividades misionales del Invemar&amp;R&amp;"Arial,Normal"&amp;48FT-PLA-23    
Versión: 4</oddHeader>
    <oddFooter>&amp;L&amp;36*NARP: Población Negra, Afrocolombiana, Raizal o Palenquera&amp;R&amp;N</oddFooter>
  </headerFooter>
  <legacyDrawing r:id="rId29"/>
  <legacyDrawingHF r:id="rId30"/>
  <extLst>
    <ext xmlns:x14="http://schemas.microsoft.com/office/spreadsheetml/2009/9/main" uri="{CCE6A557-97BC-4b89-ADB6-D9C93CAAB3DF}">
      <x14:dataValidations xmlns:xm="http://schemas.microsoft.com/office/excel/2006/main" count="9">
        <x14:dataValidation type="list" allowBlank="1" showInputMessage="1" showErrorMessage="1" xr:uid="{43F5486F-4237-4F83-94D0-9F2F3C3FFAEC}">
          <x14:formula1>
            <xm:f>Datos!$A$3:$A$11</xm:f>
          </x14:formula1>
          <xm:sqref>C5:C21</xm:sqref>
        </x14:dataValidation>
        <x14:dataValidation type="list" allowBlank="1" showInputMessage="1" showErrorMessage="1" xr:uid="{338393F8-93A2-49DF-9D30-2558FA6434FC}">
          <x14:formula1>
            <xm:f>Datos!$B$3:$B$11</xm:f>
          </x14:formula1>
          <xm:sqref>F5:F21</xm:sqref>
        </x14:dataValidation>
        <x14:dataValidation type="list" allowBlank="1" showInputMessage="1" showErrorMessage="1" xr:uid="{985DD744-41AA-4CB7-BB19-D9192F6060D9}">
          <x14:formula1>
            <xm:f>Datos!$C$3:$C$6</xm:f>
          </x14:formula1>
          <xm:sqref>G5:G21</xm:sqref>
        </x14:dataValidation>
        <x14:dataValidation type="list" allowBlank="1" showInputMessage="1" showErrorMessage="1" xr:uid="{9D8C88D1-9DCD-4379-A0C3-1C87DB75D340}">
          <x14:formula1>
            <xm:f>Datos!$D$3:$D$11</xm:f>
          </x14:formula1>
          <xm:sqref>I5:I21</xm:sqref>
        </x14:dataValidation>
        <x14:dataValidation type="list" allowBlank="1" showInputMessage="1" showErrorMessage="1" xr:uid="{007B572C-1937-420D-9CFB-B3B172365A24}">
          <x14:formula1>
            <xm:f>Datos!$E$3:$E$7</xm:f>
          </x14:formula1>
          <xm:sqref>K5:K21</xm:sqref>
        </x14:dataValidation>
        <x14:dataValidation type="list" allowBlank="1" showInputMessage="1" showErrorMessage="1" xr:uid="{6432E7EA-3470-49D1-9096-4FC453775E36}">
          <x14:formula1>
            <xm:f>Datos!$F$3:$F$6</xm:f>
          </x14:formula1>
          <xm:sqref>L5:L21</xm:sqref>
        </x14:dataValidation>
        <x14:dataValidation type="list" allowBlank="1" showInputMessage="1" showErrorMessage="1" xr:uid="{DB85219C-C117-41D6-A280-D66C69FFF837}">
          <x14:formula1>
            <xm:f>Datos!$G$3:$G$8</xm:f>
          </x14:formula1>
          <xm:sqref>M5:M21</xm:sqref>
        </x14:dataValidation>
        <x14:dataValidation type="list" allowBlank="1" showInputMessage="1" showErrorMessage="1" xr:uid="{1B613078-CF50-4B23-B02B-F3A5BD1CC800}">
          <x14:formula1>
            <xm:f>Datos!$H$3:$H$5</xm:f>
          </x14:formula1>
          <xm:sqref>N5:N21</xm:sqref>
        </x14:dataValidation>
        <x14:dataValidation type="list" allowBlank="1" showInputMessage="1" showErrorMessage="1" xr:uid="{35213959-273D-4EA0-8F92-C2ABFD6583C8}">
          <x14:formula1>
            <xm:f>Datos!$I$3:$I$8</xm:f>
          </x14:formula1>
          <xm:sqref>AE5:AE26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FA3A-7CF1-4FD9-BE64-5E3AE1E3F50E}">
  <dimension ref="A2:V89"/>
  <sheetViews>
    <sheetView showGridLines="0" zoomScale="55" zoomScaleNormal="55" workbookViewId="0">
      <selection activeCell="D12" sqref="D12"/>
    </sheetView>
  </sheetViews>
  <sheetFormatPr baseColWidth="10" defaultColWidth="11.42578125" defaultRowHeight="15" x14ac:dyDescent="0.25"/>
  <cols>
    <col min="1" max="1" width="54.7109375" style="6" customWidth="1"/>
    <col min="2" max="2" width="52.85546875" style="6" customWidth="1"/>
    <col min="3" max="3" width="40.28515625" style="6" customWidth="1"/>
    <col min="4" max="4" width="48" style="6" customWidth="1"/>
    <col min="5" max="5" width="52.42578125" style="6" customWidth="1"/>
    <col min="6" max="6" width="54.28515625" style="6" customWidth="1"/>
    <col min="7" max="8" width="32.140625" style="6" customWidth="1"/>
    <col min="9" max="9" width="54.42578125" style="6" customWidth="1"/>
    <col min="10" max="16384" width="11.42578125" style="6"/>
  </cols>
  <sheetData>
    <row r="2" spans="1:22" s="7" customFormat="1" ht="60" customHeight="1" x14ac:dyDescent="0.25">
      <c r="A2" s="4" t="s">
        <v>315</v>
      </c>
      <c r="B2" s="4" t="s">
        <v>316</v>
      </c>
      <c r="C2" s="4" t="s">
        <v>317</v>
      </c>
      <c r="D2" s="4" t="s">
        <v>318</v>
      </c>
      <c r="E2" s="4" t="s">
        <v>319</v>
      </c>
      <c r="F2" s="4" t="s">
        <v>320</v>
      </c>
      <c r="G2" s="4" t="s">
        <v>321</v>
      </c>
      <c r="H2" s="9" t="s">
        <v>322</v>
      </c>
      <c r="I2" s="4" t="s">
        <v>323</v>
      </c>
    </row>
    <row r="3" spans="1:22" s="8" customFormat="1" x14ac:dyDescent="0.25">
      <c r="A3" s="5" t="s">
        <v>39</v>
      </c>
      <c r="B3" s="5" t="s">
        <v>57</v>
      </c>
      <c r="C3" s="5" t="s">
        <v>98</v>
      </c>
      <c r="D3" s="3" t="s">
        <v>324</v>
      </c>
      <c r="E3" s="3" t="s">
        <v>46</v>
      </c>
      <c r="F3" s="3" t="s">
        <v>60</v>
      </c>
      <c r="G3" s="3" t="s">
        <v>171</v>
      </c>
      <c r="H3" s="10" t="s">
        <v>61</v>
      </c>
      <c r="I3" s="11" t="s">
        <v>167</v>
      </c>
    </row>
    <row r="4" spans="1:22" s="8" customFormat="1" ht="30" x14ac:dyDescent="0.25">
      <c r="A4" s="5" t="s">
        <v>325</v>
      </c>
      <c r="B4" s="5" t="s">
        <v>215</v>
      </c>
      <c r="C4" s="5" t="s">
        <v>87</v>
      </c>
      <c r="D4" s="3" t="s">
        <v>326</v>
      </c>
      <c r="E4" s="3" t="s">
        <v>149</v>
      </c>
      <c r="F4" s="3" t="s">
        <v>119</v>
      </c>
      <c r="G4" s="3" t="s">
        <v>92</v>
      </c>
      <c r="H4" s="10" t="s">
        <v>327</v>
      </c>
      <c r="I4" s="11" t="s">
        <v>115</v>
      </c>
    </row>
    <row r="5" spans="1:22" s="8" customFormat="1" x14ac:dyDescent="0.25">
      <c r="A5" s="5" t="s">
        <v>70</v>
      </c>
      <c r="B5" s="5" t="s">
        <v>209</v>
      </c>
      <c r="C5" s="5" t="s">
        <v>43</v>
      </c>
      <c r="D5" s="3" t="s">
        <v>328</v>
      </c>
      <c r="E5" s="3" t="s">
        <v>90</v>
      </c>
      <c r="F5" s="3" t="s">
        <v>47</v>
      </c>
      <c r="G5" s="3" t="s">
        <v>329</v>
      </c>
      <c r="H5" s="10" t="s">
        <v>49</v>
      </c>
      <c r="I5" s="11" t="s">
        <v>330</v>
      </c>
    </row>
    <row r="6" spans="1:22" s="8" customFormat="1" x14ac:dyDescent="0.25">
      <c r="A6" s="5" t="s">
        <v>331</v>
      </c>
      <c r="B6" s="5" t="s">
        <v>72</v>
      </c>
      <c r="C6" s="5" t="s">
        <v>147</v>
      </c>
      <c r="D6" s="3" t="s">
        <v>332</v>
      </c>
      <c r="E6" s="3" t="s">
        <v>174</v>
      </c>
      <c r="F6" s="3" t="s">
        <v>91</v>
      </c>
      <c r="G6" s="3" t="s">
        <v>333</v>
      </c>
      <c r="H6" s="6"/>
      <c r="I6" s="11" t="s">
        <v>334</v>
      </c>
    </row>
    <row r="7" spans="1:22" s="8" customFormat="1" x14ac:dyDescent="0.25">
      <c r="A7" s="5" t="s">
        <v>95</v>
      </c>
      <c r="B7" s="5" t="s">
        <v>335</v>
      </c>
      <c r="D7" s="3" t="s">
        <v>336</v>
      </c>
      <c r="E7" s="3" t="s">
        <v>59</v>
      </c>
      <c r="G7" s="3" t="s">
        <v>48</v>
      </c>
      <c r="H7" s="6"/>
      <c r="I7" s="11" t="s">
        <v>337</v>
      </c>
    </row>
    <row r="8" spans="1:22" s="8" customFormat="1" x14ac:dyDescent="0.25">
      <c r="A8" s="5" t="s">
        <v>54</v>
      </c>
      <c r="B8" s="5" t="s">
        <v>338</v>
      </c>
      <c r="D8" s="3" t="s">
        <v>339</v>
      </c>
      <c r="G8" s="3" t="s">
        <v>138</v>
      </c>
      <c r="H8" s="6"/>
      <c r="I8" s="11" t="s">
        <v>180</v>
      </c>
    </row>
    <row r="9" spans="1:22" s="8" customFormat="1" x14ac:dyDescent="0.25">
      <c r="A9" s="5" t="s">
        <v>340</v>
      </c>
      <c r="B9" s="5" t="s">
        <v>42</v>
      </c>
      <c r="D9" s="3" t="s">
        <v>45</v>
      </c>
      <c r="G9" s="6"/>
      <c r="H9" s="6"/>
      <c r="I9" s="6"/>
    </row>
    <row r="10" spans="1:22" s="8" customFormat="1" x14ac:dyDescent="0.25">
      <c r="A10" s="5" t="s">
        <v>341</v>
      </c>
      <c r="B10" s="5" t="s">
        <v>342</v>
      </c>
      <c r="D10" s="3" t="s">
        <v>343</v>
      </c>
    </row>
    <row r="11" spans="1:22" s="8" customFormat="1" x14ac:dyDescent="0.25">
      <c r="A11" s="5" t="s">
        <v>138</v>
      </c>
      <c r="B11" s="5" t="s">
        <v>344</v>
      </c>
      <c r="D11" s="3" t="s">
        <v>180</v>
      </c>
    </row>
    <row r="13" spans="1:22" ht="15" customHeight="1" x14ac:dyDescent="0.25"/>
    <row r="19" ht="15" customHeight="1" x14ac:dyDescent="0.25"/>
    <row r="23" ht="15" customHeight="1" x14ac:dyDescent="0.25"/>
    <row r="31" ht="15" customHeight="1" x14ac:dyDescent="0.25"/>
    <row r="54" ht="15" customHeight="1" x14ac:dyDescent="0.25"/>
    <row r="72" ht="15" customHeight="1" x14ac:dyDescent="0.25"/>
    <row r="84" spans="1:1" x14ac:dyDescent="0.25">
      <c r="A84" s="3" t="s">
        <v>167</v>
      </c>
    </row>
    <row r="85" spans="1:1" x14ac:dyDescent="0.25">
      <c r="A85" s="3" t="s">
        <v>115</v>
      </c>
    </row>
    <row r="86" spans="1:1" x14ac:dyDescent="0.25">
      <c r="A86" s="3" t="s">
        <v>330</v>
      </c>
    </row>
    <row r="87" spans="1:1" x14ac:dyDescent="0.25">
      <c r="A87" s="3" t="s">
        <v>334</v>
      </c>
    </row>
    <row r="88" spans="1:1" x14ac:dyDescent="0.25">
      <c r="A88" s="3" t="s">
        <v>337</v>
      </c>
    </row>
    <row r="89" spans="1:1" x14ac:dyDescent="0.25">
      <c r="A89" s="3" t="s">
        <v>180</v>
      </c>
    </row>
  </sheetData>
  <dataValidations count="1">
    <dataValidation type="list" allowBlank="1" showInputMessage="1" showErrorMessage="1" sqref="I3:I8" xr:uid="{4E324598-AFA6-4AF3-BFC3-8E8CF260C35B}">
      <formula1>$BS$45:$BS$50</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Iniciativas Adicionales</vt:lpstr>
      <vt:lpstr>Cronograma</vt:lpstr>
      <vt:lpstr>Datos</vt:lpstr>
      <vt:lpstr>Cronograma!Área_de_impresión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Ernesto Suarez Rivera</dc:creator>
  <cp:keywords/>
  <dc:description/>
  <cp:lastModifiedBy>USR PLA COORD PT</cp:lastModifiedBy>
  <cp:revision/>
  <dcterms:created xsi:type="dcterms:W3CDTF">2019-01-31T16:51:46Z</dcterms:created>
  <dcterms:modified xsi:type="dcterms:W3CDTF">2025-06-20T20:51:04Z</dcterms:modified>
  <cp:category/>
  <cp:contentStatus/>
</cp:coreProperties>
</file>