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rpla05\OneDrive - Invemar\Escritorio\SandraPLA\2026\CIUDADANO\PARTICIPACION CIUDADANA\PARTICIPACION CIUDADANA\"/>
    </mc:Choice>
  </mc:AlternateContent>
  <bookViews>
    <workbookView xWindow="0" yWindow="0" windowWidth="28800" windowHeight="12180" firstSheet="1" activeTab="1"/>
  </bookViews>
  <sheets>
    <sheet name="Iniciativas Adicionales" sheetId="14" state="hidden" r:id="rId1"/>
    <sheet name="Cronograma" sheetId="1" r:id="rId2"/>
    <sheet name="Datos" sheetId="15" state="hidden" r:id="rId3"/>
  </sheets>
  <definedNames>
    <definedName name="_xlnm._FilterDatabase" localSheetId="1" hidden="1">Cronograma!$B$3:$P$70</definedName>
    <definedName name="_xlnm.Print_Area" localSheetId="1">Cronograma!$B$1:$AF$21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0" i="1" l="1"/>
  <c r="Y49" i="1"/>
  <c r="Y53" i="1"/>
  <c r="Y54" i="1"/>
  <c r="Y55" i="1"/>
  <c r="Y52" i="1"/>
  <c r="Y45" i="1"/>
  <c r="Y46" i="1"/>
  <c r="Y47" i="1"/>
  <c r="Y42" i="1"/>
  <c r="Y43" i="1"/>
  <c r="Y44" i="1"/>
  <c r="T17" i="1"/>
  <c r="S17" i="1"/>
  <c r="T16" i="1"/>
  <c r="S16" i="1"/>
  <c r="S15" i="1"/>
  <c r="T15" i="1"/>
</calcChain>
</file>

<file path=xl/comments1.xml><?xml version="1.0" encoding="utf-8"?>
<comments xmlns="http://schemas.openxmlformats.org/spreadsheetml/2006/main">
  <authors>
    <author>Usuario de Windows</author>
    <author>USR PLA COORD</author>
    <author>HP</author>
    <author>USR PLA COORD PT</author>
    <author>tc={C7FE3A45-A080-4C7B-A700-C17E8B07EA91}</author>
  </authors>
  <commentList>
    <comment ref="F3" authorId="0" shapeId="0">
      <text>
        <r>
          <rPr>
            <b/>
            <sz val="9"/>
            <color indexed="81"/>
            <rFont val="Tahoma"/>
            <family val="2"/>
          </rPr>
          <t>Usuario de Windows:</t>
        </r>
        <r>
          <rPr>
            <sz val="9"/>
            <color indexed="81"/>
            <rFont val="Tahoma"/>
            <family val="2"/>
          </rPr>
          <t xml:space="preserve">
Elaboración de normativa
Formulación de la planeación
Formulación de políticas, programas o proyectos
Ejecución de programas, proyectos y servicios
Rendición de cuentas
Racionalización de trámites
Ejercicios de innovación
Apertura de datos
Diagnóstico de las necesidades de la ciudadanía</t>
        </r>
      </text>
    </comment>
    <comment ref="J3" authorId="1" shapeId="0">
      <text>
        <r>
          <rPr>
            <b/>
            <sz val="9"/>
            <color indexed="81"/>
            <rFont val="Tahoma"/>
            <family val="2"/>
          </rPr>
          <t>Identifique si dentro de quienes va dirigida la invitación existen grupos legalmente constituidos en cuyo caso indique el nombre del grupo y la norma que lo constituyó</t>
        </r>
      </text>
    </comment>
    <comment ref="AA3" authorId="2" shapeId="0">
      <text>
        <r>
          <rPr>
            <sz val="9"/>
            <color indexed="81"/>
            <rFont val="Tahoma"/>
            <family val="2"/>
          </rPr>
          <t>Relaciones los documentos o soportes que permiten conocer que la actividad se llevó a cabo.  Pueden ser memorias, listados de asistencia, fotografías, etc.</t>
        </r>
      </text>
    </comment>
    <comment ref="AD3" authorId="1" shapeId="0">
      <text>
        <r>
          <rPr>
            <b/>
            <sz val="9"/>
            <color indexed="81"/>
            <rFont val="Tahoma"/>
            <family val="2"/>
          </rPr>
          <t>Coloque la dirección o carpeta compartida con la cual se accede a más detalles del evento</t>
        </r>
      </text>
    </comment>
    <comment ref="AE3" authorId="0" shapeId="0">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AF3" authorId="1" shapeId="0">
      <text>
        <r>
          <rPr>
            <sz val="9"/>
            <color indexed="81"/>
            <rFont val="Tahoma"/>
            <family val="2"/>
          </rPr>
          <t xml:space="preserve">
correo del trabajador del invemar a cargo del evento</t>
        </r>
      </text>
    </comment>
    <comment ref="V4" authorId="3" shapeId="0">
      <text>
        <r>
          <rPr>
            <b/>
            <sz val="9"/>
            <color indexed="81"/>
            <rFont val="Tahoma"/>
            <family val="2"/>
          </rPr>
          <t>Negro, Afrodescendiente, Raizal o Palenquero</t>
        </r>
      </text>
    </comment>
    <comment ref="Y49"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280 presencial y 266 virtual</t>
        </r>
      </text>
    </comment>
  </commentList>
</comments>
</file>

<file path=xl/comments2.xml><?xml version="1.0" encoding="utf-8"?>
<comments xmlns="http://schemas.openxmlformats.org/spreadsheetml/2006/main">
  <authors>
    <author>Usuario de Windows</author>
    <author>HP</author>
    <author>USR PLA COORD</author>
  </authors>
  <commentList>
    <comment ref="B2" authorId="0" shapeId="0">
      <text>
        <r>
          <rPr>
            <b/>
            <sz val="9"/>
            <color indexed="81"/>
            <rFont val="Tahoma"/>
            <family val="2"/>
          </rPr>
          <t>Usuario de Windows:</t>
        </r>
        <r>
          <rPr>
            <sz val="9"/>
            <color indexed="81"/>
            <rFont val="Tahoma"/>
            <family val="2"/>
          </rPr>
          <t xml:space="preserve">
Elaboración de normativa
Formulación de la planeación
Formulación de políticas, programas o proyectos
Ejecución de programas, proyecots y servicios
Rendición de cuentas
Racionalización de trámites
Ejercicios de innovación
Apertura de datos
Diagnóstico de las necesidades de la ciudadanía</t>
        </r>
      </text>
    </comment>
    <comment ref="I2" authorId="0" shapeId="0">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Q13" authorId="1" shapeId="0">
      <text>
        <r>
          <rPr>
            <sz val="9"/>
            <color indexed="81"/>
            <rFont val="Tahoma"/>
            <family val="2"/>
          </rPr>
          <t>Relaciones los documentos o soportes que permiten conocer que la actividad se llevó a cabo.  Pueden ser memorias, listados de asistencia, fotografías, etc.</t>
        </r>
      </text>
    </comment>
    <comment ref="T13" authorId="2" shapeId="0">
      <text>
        <r>
          <rPr>
            <b/>
            <sz val="9"/>
            <color indexed="81"/>
            <rFont val="Tahoma"/>
            <family val="2"/>
          </rPr>
          <t>Coloque la drección o carpeta compartida con la cual se accede a más detalles del evento</t>
        </r>
      </text>
    </comment>
    <comment ref="U13" authorId="0" shapeId="0">
      <text>
        <r>
          <rPr>
            <b/>
            <sz val="9"/>
            <color indexed="81"/>
            <rFont val="Tahoma"/>
            <family val="2"/>
          </rPr>
          <t>Usuario de Windows:</t>
        </r>
        <r>
          <rPr>
            <sz val="9"/>
            <color indexed="81"/>
            <rFont val="Tahoma"/>
            <family val="2"/>
          </rPr>
          <t xml:space="preserve">
Publicación en página web
Comunicación directa con los grupos de valor
Ejercicios de rendición de cuenta
otros</t>
        </r>
      </text>
    </comment>
    <comment ref="V13" authorId="2" shapeId="0">
      <text>
        <r>
          <rPr>
            <sz val="9"/>
            <color indexed="81"/>
            <rFont val="Tahoma"/>
            <family val="2"/>
          </rPr>
          <t xml:space="preserve">
correo del trabajador del invemar a cargo del evento</t>
        </r>
      </text>
    </comment>
  </commentList>
</comments>
</file>

<file path=xl/sharedStrings.xml><?xml version="1.0" encoding="utf-8"?>
<sst xmlns="http://schemas.openxmlformats.org/spreadsheetml/2006/main" count="1615" uniqueCount="631">
  <si>
    <t>Iniciativas Adicionales</t>
  </si>
  <si>
    <t>En cumplimiento a lo dispuesto por el artículo 2 de la Ley 1757 de 2015, todas las entidades del orden nacional y territorial deberán diseñar, mantener y mejorar espacios que garanticen la participación ciudadana en todo el ciclo de la gestión pública (diagnóstico, formulación, implementación, evaluación y seguimiento). Para ello las entidades deberán incluir en sus Planes de Acción y Planes de Desarrollo los programas y acciones que van a adelantar para promover la participación ciudadana.</t>
  </si>
  <si>
    <t>Programación</t>
  </si>
  <si>
    <t>Seguimiento</t>
  </si>
  <si>
    <t>Temas de interés o problemas priorizados
que tendrán participación de los ciudadanos</t>
  </si>
  <si>
    <t xml:space="preserve">Instrumento de planeación asociado a la acción o actividad de participación
 (Seleccione) </t>
  </si>
  <si>
    <t>Nombre del espacio de participación</t>
  </si>
  <si>
    <t>Nombre del proyecto dentro del cual se programó el espacio de participación ciudadana (si aplica)</t>
  </si>
  <si>
    <t xml:space="preserve">¿A cual de las siguientes estrategias le apunta la actividad de participación ciudadana que adelantará? (Seleccione) </t>
  </si>
  <si>
    <t xml:space="preserve"> Fase de la gestión en que se va a focalizar el proceso participativo (Seleccione)</t>
  </si>
  <si>
    <t>Objetivo del espacio de participación</t>
  </si>
  <si>
    <r>
      <t xml:space="preserve">Grupo de ciudadanos a los que va principalmente dirigida la invitación </t>
    </r>
    <r>
      <rPr>
        <b/>
        <sz val="14"/>
        <color theme="1"/>
        <rFont val="Calibri"/>
        <family val="2"/>
        <scheme val="minor"/>
      </rPr>
      <t>(seleccione)</t>
    </r>
  </si>
  <si>
    <t>¿Entre los grupos de valor se incluye una instancia de participación formalmente constituida?    
(indique la norma)</t>
  </si>
  <si>
    <t>Nivel de incidencia de la participación
(Seleccione)</t>
  </si>
  <si>
    <t>Resultado esperado
(Seleccione)</t>
  </si>
  <si>
    <t>Tipo de espacio de diálogo que se desarrollará
 (Seleccione)</t>
  </si>
  <si>
    <t>Modalidad del espacio
(Seleccione)</t>
  </si>
  <si>
    <t>Lugar y fecha prevista para la realización del evento</t>
  </si>
  <si>
    <t>Programa o coordinación (es) responsable (es)</t>
  </si>
  <si>
    <t>Presupuesto estimado</t>
  </si>
  <si>
    <t>Número de participantes por género</t>
  </si>
  <si>
    <t>Numero de participantes por pertenencia étnica</t>
  </si>
  <si>
    <t xml:space="preserve">Procesos o procedimientos mejorados como resultado de la participación </t>
  </si>
  <si>
    <t>Evidencias de la ejecución de la actividad (memorias, listados de asistencia, fotografías, etc.)</t>
  </si>
  <si>
    <t>Principales conclusiones del espacio de participación</t>
  </si>
  <si>
    <t>Compromisos adquiridos</t>
  </si>
  <si>
    <t>Dirección de la nube o carpeta para acceder a las memorias y material del evento</t>
  </si>
  <si>
    <t>Método de retroalimentación a la ciudadanía y demás sobre los resultados del evento (seleccione)</t>
  </si>
  <si>
    <t>Correo de contacto del encargado del evento, para recibir más información</t>
  </si>
  <si>
    <t>Cuantificación de los recursos (dinero/especie)</t>
  </si>
  <si>
    <t>Fuente de los recursos</t>
  </si>
  <si>
    <t>Hombres</t>
  </si>
  <si>
    <t>Mujeres</t>
  </si>
  <si>
    <t>Indefinido</t>
  </si>
  <si>
    <t>NARP*</t>
  </si>
  <si>
    <t>Indígena</t>
  </si>
  <si>
    <t>Rom</t>
  </si>
  <si>
    <t>N/A</t>
  </si>
  <si>
    <t>Implementar un enfoque sostenible y circular de los plásticos de un solo uso, que promueva la reducción de residuos y fomente del crecimiento económico sostenible, para la conservación ambiental y en particular al bienestar económico y social de San Andrés.</t>
  </si>
  <si>
    <t>Plan Nacional de Desarrollo</t>
  </si>
  <si>
    <t xml:space="preserve">Capacitaciones y  sensibilización ambiental </t>
  </si>
  <si>
    <t>GREENTUR</t>
  </si>
  <si>
    <t>Ejercicios de innovación</t>
  </si>
  <si>
    <t>c. Ejecución o implementación</t>
  </si>
  <si>
    <t xml:space="preserve">Organizar, preparar y realizar  espacios de capacitación con el publico objetivo de interes en la implementación y  adopción del sistema de vasos retornables y actividades de sensibilización ambiental con la ciudadanía en general </t>
  </si>
  <si>
    <t>Ciudadanía</t>
  </si>
  <si>
    <t>Al ciudadano se le va a entregar información</t>
  </si>
  <si>
    <t>Un plan, programa, proyecto o servicio implementado</t>
  </si>
  <si>
    <t>Taller</t>
  </si>
  <si>
    <t>Presencial</t>
  </si>
  <si>
    <t>San Andrés Isla, Octubre 2025</t>
  </si>
  <si>
    <t>CAM</t>
  </si>
  <si>
    <t>GREENTUR - DANIDA</t>
  </si>
  <si>
    <t xml:space="preserve">Educación ambiental y gestión de residuos </t>
  </si>
  <si>
    <t>Listado de asistencia, fotografias y presentaciones</t>
  </si>
  <si>
    <t>Las acciones desarrolladas contribuyeron al fomento de prácticas sostenibles y a la reducción de residuos plásticos de un solo uso, generando impactos ambientales positivos basada en una conciencia ambiental.</t>
  </si>
  <si>
    <t>Ninguno</t>
  </si>
  <si>
    <t>https://invemarsantamarta-my.sharepoint.com/:f:/g/personal/janet_vivas_invemar_org_co/IgA-gJp3v5uRS5QQu1sWpeJaAQNxQWBfurscLAr7PEg29Zg?e=DneWFZ</t>
  </si>
  <si>
    <t>Comunicación directa con los grupos de valor</t>
  </si>
  <si>
    <t xml:space="preserve">joel.pacheco@invemar.org.co </t>
  </si>
  <si>
    <t>Socialización de avances</t>
  </si>
  <si>
    <t>Mesa de Trabajo Territorial</t>
  </si>
  <si>
    <t>Gestión para la Resiliencia de Ecosistemas Estratégicos y Biodiversidad, Ventana Archipielago de San Andres, Providencia y Santa Catalina - Proyecto IKI</t>
  </si>
  <si>
    <t>Rendición de cuentas</t>
  </si>
  <si>
    <t>d. Seguimiento/evaluación</t>
  </si>
  <si>
    <t xml:space="preserve">Ejecutar un espacio de diálogo colectivo que aporte recomendaciones para la gestión sostenible y protección del territorio, fortaleciendo la articulación entre actores territoriales y presentar los logros de 2025 junto con las proyecciones para 2026. </t>
  </si>
  <si>
    <t>Un documento de diagnóstico</t>
  </si>
  <si>
    <t>Mesa de trabajo</t>
  </si>
  <si>
    <t>San Andrés Isla y Providencia, Noviembre 2025</t>
  </si>
  <si>
    <t xml:space="preserve"> $ 51.185.077 </t>
  </si>
  <si>
    <t>IKI SAN ANDRES </t>
  </si>
  <si>
    <t>1) Mejora en la articulación entre instituciones (Gobernación, Alcaldías, CORALINA, DIMAR, PNNC, INVEMAR) para evitar duplicidades y coordinar acciones.
2) Fortalecimiento de los mecanismos de comunicación: mayor socialización de avances, creación de canales directos (p. ej., grupos de WhatsApp), entrega oportuna de memorias e informes.
3) Ajuste de metodologías hacia procesos más participativos e inclusivos, integrando conocimientos comunitarios y saberes ancestrales (incluido uso de creole).
4) Priorización consensuada de áreas de restauración, puntos críticos de residuos y temas clave por isla.
5) Adaptación del proceso de fortalecimiento económico hacia acompañamiento personalizado y continuo, según necesidades de cada emprendimiento.
6) Mejoras en procedimientos de diálogo comunitario, asegurando inclusión de juventudes, docentes, pescadores y sectores turísticos.</t>
  </si>
  <si>
    <t>Memoria, asistencia, recursos audiovisuales y presentaciones del taller.</t>
  </si>
  <si>
    <t>San Andrés:
1) Se requiere mejor articulación entre instituciones y comunidad.
2) Pastos marinos y manglares: estado regular, se necesitan más capacitaciones y socialización de resultados.
3) Residuos: persistencia de problemas en separación y rutas.
4) Emprendimientos piden acompañamiento más personalizado.
Providencia
1) Buen avance en restauración de manglares, pero se pide continuidad.
2) Pastos marinos: desconocimiento general, solicitan formación clara y acciones concretas.
3) Residuos: faltan centros de acopio y educación ambiental.
4) Oportunidades económicas: hay sinergias con otros proyectos y demanda de acompañamiento constante.</t>
  </si>
  <si>
    <t>Providencia: 
1) Compartir con los participantes ayuda de memoria y anexos del espacio de la primera sesión de la mesa realizada.
2) Crear un grupo en WhatsApp con los miembros para compartir información relevante del proyecto (convocatorias, salidas, etc.).
San Andrés:
1) Revisión de aplicabilidad del mecanismo de consulta previa del proyecto (consenso alcanzado con representantes de la comunidad Raizal para su implementación)
2) Socializar la estrategia de comunicación entre los aliados del proyecto, de modo que las convocatorias y los espacios de participación sean difundidos de manera oportuna y eficaz.
3) Compartir con los participantes informe de la actividad y anexos del espacio de la primera sesión de la mesa realizada.</t>
  </si>
  <si>
    <t>https://invemarsantamarta-my.sharepoint.com/:f:/g/personal/janet_vivas_invemar_org_co/IgCbUMTTX_FjTr49GiZurL8-AaU1lyk1MpgOpEDaxOsf-lM?e=s6w8y8</t>
  </si>
  <si>
    <t>Correo electrónico</t>
  </si>
  <si>
    <t>lised.delgado@invemar.org.co; janet.vivas@invemar.org.co</t>
  </si>
  <si>
    <t xml:space="preserve">Diseño e implementación de medidas de prevención para la gestión integral de residuos orientada a la protección de los ecosistemas marinos y costeros del Archipiélago. </t>
  </si>
  <si>
    <t>CONPES ODS</t>
  </si>
  <si>
    <t>Taller analisis de flujo de residuos</t>
  </si>
  <si>
    <t>Diagnóstico de las necesidades de la ciudadanía</t>
  </si>
  <si>
    <t>Analizar de manera colaborativa el flujo de residuos, identificando los puntos críticos  junto con actores territoriales clave, y socializar los criterios de selección que contribuyan al fortalecimiento de oportunidades económicas.​</t>
  </si>
  <si>
    <t>Al ciudadano se le va a permitir formular y definir</t>
  </si>
  <si>
    <t>San Andrés Isla y Providencia, Septiembre 2025</t>
  </si>
  <si>
    <t>Se fortaleció el análisis participativo del flujo de residuos y la identificación de puntos críticos, incorporando criterios consensuados con actores locales. Además, se mejoró la articulación interinstitucional y se generaron insumos para orientar acciones y oportunidades económicas en la gestión de residuos.</t>
  </si>
  <si>
    <t>Se identificaron puntos críticos y flujos de residuos prioritarios en el territorio, resaltando la necesidad de fortalecer la recolección y aprovechamiento. Los actores locales destacaron el valor de la articulación institucional y de promover iniciativas económicas basadas en la gestión sostenible de residuos.</t>
  </si>
  <si>
    <t>Realizar un nuevo espacio de socialización para presentar los resultados del análisis de flujo y puntos críticos, así como desarrollar un segundo taller orientado a la evaluación de impactos y brechas en la gestión de residuos.</t>
  </si>
  <si>
    <t>https://invemarsantamarta-my.sharepoint.com/shared?id=%2Fpersonal%2Fjanet%5Fvivas%5Finvemar%5Forg%5Fco%2FDocuments%2FBackupJV%2FINFORMES%202024%2FProyectos%2FIKI%20%2DManejo%20resiliente%2FEjecucion%2FSeguimientos%2F1%2EProyecto%20IKI%2F1%2EEvidencias%20Seguimiento%20Tecnico%2F2025%2FResultado%201%2FPaquete%20I%2EI%2FActividad%201%2E1%2E7%2F1%2E1%2E7%2E2%2F9%2ESeptiembre&amp;viewid=88f87b5f%2D3983%2D4d2a%2D9823%2D067a6cda18e1</t>
  </si>
  <si>
    <t>italo.arbelaez@invemar.org.co</t>
  </si>
  <si>
    <t>Taller para la gestión ambiental y Planificación en ecosistemas de pastos marinos del Archipiélago de San Andrés Providencia y Santa Catalina</t>
  </si>
  <si>
    <t>Identificar las capacidades y acciones conjuntas para la gestión ambiental en los ecosistemas de pastos marinos del Archipiélago de San Andrés, Providencia y Santa Catalina, mediante el mapeo de actores, el análisis de relaciones y el establecimiento de prioridades estratégicas que promuevan su conservación.</t>
  </si>
  <si>
    <t>Al ciudadano se le va a consultar</t>
  </si>
  <si>
    <t>San Andrés Isla y Providencia, Mayo 2025</t>
  </si>
  <si>
    <t xml:space="preserve">IKI SAN ANDRES </t>
  </si>
  <si>
    <t>Se fortaleció el diagnóstico territorial de las partes involucradas en el proyecto con información primaria mediante un mapeo, análisis de actores y diagnóstico de capacidades, de forma complementaria, se fortalecieron las relaciones de colaboración con los actores sobre las acciones a realizar, de forma conjunta y por resultado esperado del proyecto, mediante el diálogo.</t>
  </si>
  <si>
    <t>Se recolectó la información del esquema organizado de los actores relacionados con la gestión de los residuos en el Archipiélago de San Andrés y Providencia, teniendo en cuenta las iniciativas y capacidades de cada uno de estos/as, lo que permite tener un mapa claro sobre las potencialidades de aprovechamiento de los recursos que permitirá formular medidas de manejo apropiadas al contexto socio-económico territorial.</t>
  </si>
  <si>
    <t xml:space="preserve">Capacitación para generar conocimiento con actores locales sobre pastos marinos. </t>
  </si>
  <si>
    <t>https://invemarsantamarta-my.sharepoint.com/:f:/g/personal/janet_vivas_invemar_org_co/IgD7uSLfF-twTIjxMfX1RBT6AS_fY8QMEG4GfHN-ZMMe9tY?e=YNv6Ge</t>
  </si>
  <si>
    <t>Taller de evaluación de impactos y riesgos ambientales e identificación de brechas en la gestión de los residuos.</t>
  </si>
  <si>
    <t>Analizar y medir los posibles efectos que la inadecuada gestión de residuos pueda tener sobre el entorno, la salud, la economía, o cualquier otro factor relevante, así como los riesgos asociados a esos impactos.</t>
  </si>
  <si>
    <t>Se fortaleció el conocimiento comunitario sobre las cuestiones ambientales pertinentes al proyecto De Raíces a Mareas, entendiendo lo que son los impactos ambientales, los riesgos ambientales, como se relacionan y aprendiendo a leer el territorio en términos de impactos y riesgos para generar herramientas que permitan tomar decisiones para mejorar la gestión territorial de sus recursos.</t>
  </si>
  <si>
    <t>Listado de asistencia, registros fotográficos</t>
  </si>
  <si>
    <t>Las comunidades identifican impactos y riesgos ambientales asociados a la gestión de los residuos, resaltan que hay residuos que no pueden ser manejados desde la isla por no tener las capacidades técnicas y tecnológicas para ello. Ademas identifican otros impactos resultado de la cultura y las tradiciones locales. Identifican problemas en los suelos y los manglares principalmente</t>
  </si>
  <si>
    <t>Análisis integrado, propuesta de ordenamiento y lineamientos de planificación y diseño e implementación de estrategias de participación</t>
  </si>
  <si>
    <t xml:space="preserve">Pastos marinos, guardianes silenciosos del océano “conectando saberes para proteger los pastos marinos” </t>
  </si>
  <si>
    <t xml:space="preserve">Promover la reflexión y sensibilización de la comunidad, gobernación y Alcaldía y en torno a la importancia ecológica, climática y cultural de los ecosistemas de pastos marinos, bajo el enfoque de Alfabetización y cultura Oceánica, destacando su papel en la protección costera, la seguridad alimentaria y la preservación de la identidad isleña </t>
  </si>
  <si>
    <t>Al ciudadano se le va a permitir colaborar</t>
  </si>
  <si>
    <t>Se fortaleció el conocimiento oceánico y la sensibilización comunitaria sobre la importancia ecológica y social de los ecosistemas de pastos marinos.</t>
  </si>
  <si>
    <t>Memorias</t>
  </si>
  <si>
    <t>La participación y el intercambio de saberes permitieron enriquecer el aprendizaje colectivo, fortalecer el sentido de pertenencia de su territorio y ecosistemas y consolidar un diálogo hacia la protección y conservación de estos ecosistemas.</t>
  </si>
  <si>
    <t xml:space="preserve">1) Enviar el formato resumen de que son los pastos marinos, importancia y amenazas a los WA de los participantes en las charlas con el fin de que tengan material para hacer la socialización de lo aprendido. 
2) Cuando se cuente con los mapas actualizados de pastos marinos en el archipiélago también socializarlo fuertemente entre las comunidades y entidades ambientales asociadas.  </t>
  </si>
  <si>
    <t>https://invemarsantamarta-my.sharepoint.com/:f:/g/personal/janet_vivas_invemar_org_co/IgBnopII9ZyNTrBDAGCCRj-PAbk-Grv4RwgTQQhlJHNYuSs?e=dLGvtG</t>
  </si>
  <si>
    <t>diana.gomez@invemar.org.co</t>
  </si>
  <si>
    <t>Restauración y conservación de manglares</t>
  </si>
  <si>
    <t>PICIA</t>
  </si>
  <si>
    <t>Identificación de usos y conocimiento comunitario del manglar en el Archipiélago</t>
  </si>
  <si>
    <t>Ejecución de programas, proyectos y servicios</t>
  </si>
  <si>
    <t>Capacitar a lideres comunitarios en usos y conocimiento comunitario del manglar</t>
  </si>
  <si>
    <t>Segunda semana de noviembre (11 de noviembre en Providencia, 13 de noviembre en San Andrés)</t>
  </si>
  <si>
    <t>Se fortaleció a la comunidad en el uso y conocimiento comunitario del manglar</t>
  </si>
  <si>
    <t>Memorías, listados de asistencia, fotografías</t>
  </si>
  <si>
    <t>https://invemarsantamarta-my.sharepoint.com/:f:/g/personal/janet_vivas_invemar_org_co/IgD3yRK0eh2lSIl-M5e1GNP_Aa4_4UERsSTuQnQQEwBWLPU?e=MUibLL</t>
  </si>
  <si>
    <t>laura.babilonia@invemar.org.co</t>
  </si>
  <si>
    <t xml:space="preserve">Fortalecimiento organizativo en la restauración de los manglares en el Archipiélago </t>
  </si>
  <si>
    <t>Capacitar a lideres comunitarios en fortalecimiento organizativo en la restauración de manglar</t>
  </si>
  <si>
    <t>Se fortaleció a la comunidad en el procesos organizativos en pro de la restauración ecologica de manglar</t>
  </si>
  <si>
    <t>Mesa tecnica para la discusión de estrategias de restauración y modelos de conectividad</t>
  </si>
  <si>
    <t>Discutir con los actores locales (Ciudadanos y del SINA) las estrategias de restauración que se implementarán en cada área de manglar seleccionada, de acuerdo a los espacios de priorización participativa, identificación de tensores y estarategias.</t>
  </si>
  <si>
    <t>Un plan, programa, proyecto o servicio evaluado</t>
  </si>
  <si>
    <t>Se consolidó el listado de acciones en restauración que podrián ser implementadas en las zonas priorizadas de manglar en el Archipiélago en función de las necesidades de las comunidades</t>
  </si>
  <si>
    <t>Se logró la consolidación del listado de actividades a implementar en los bosques de manglaer priorizados en el Archipiélago.</t>
  </si>
  <si>
    <t>Actualización de documentos por parte de las organizaciones de base comunitaria para su posterior inscripción como proveedores en el Instituto y posibles implementadores de las acciones en restauración.</t>
  </si>
  <si>
    <t>https://invemarsantamarta-my.sharepoint.com/personal/janet_vivas_invemar_org_co/_layouts/15/onedrive.aspx?id=%2Fpersonal%2Fjanet_vivas_invemar_org_co%2FDocuments%2FBackupJV%2FINFORMES%202024%2FProyectos%2FIKI%20-Manejo%20resiliente%2FEjecucion%2FSeguimientos%2F1%2EProyecto%20IKI%2F1%2EEvidencias%20Seguimiento%20Tecnico%2F2025%2FResultado%201%2FPaquete%20I%2EI%2FActividad%201%2E1%2E8%2F1%2E1%2E8%2E4%2F11%2ENoviembre%2F20251111_Primera_Mesa_Restauracion&amp;ga=1</t>
  </si>
  <si>
    <t>alejandra.robles@invemar.org.co</t>
  </si>
  <si>
    <t>Estado de la calidad de aguas del departamento de Córdoba y contaminación por microplástico y basura marina</t>
  </si>
  <si>
    <t>PENIA</t>
  </si>
  <si>
    <t xml:space="preserve">Taller práctico y actividades de sensibilización ambiental en el municipio de Moñitos
</t>
  </si>
  <si>
    <t>Convenio REDCAM con CVS año 2025</t>
  </si>
  <si>
    <t>a.Diagnóstico</t>
  </si>
  <si>
    <t>Reunir a representantes de las asociaciones comunitarias presentes en territorio, comunidad general, instituciones educativas, sector económico, policía ambiental y autoridades gubernamentales para socializar los resultados del diagnóstico de calidad de aguas y contaminantes medidos en la zona marina y costera del departamento de Córdoba, promoviendo la difusión del conocimiento, la interacción entre actores y el intercambio de saberes entre la comunidad e instituciones.</t>
  </si>
  <si>
    <t>Gremios</t>
  </si>
  <si>
    <t>Por definir</t>
  </si>
  <si>
    <t xml:space="preserve">En gestión </t>
  </si>
  <si>
    <t>Procesos de sensibilización ambiental, jornadas de apropiación social del conocimiento frente a la contaminación plástica, levantamiento participativo de información sobre fuentes de contaminación y la evaluación del grado de conciencia ambiental local .</t>
  </si>
  <si>
    <t>Informe, listados de asistencia, fotografías</t>
  </si>
  <si>
    <t>A partir de la jornada de limpieza, se evidenció el impacto positivo de la socialización y sensibilización desarrolladas previamente en el municipio. Gracias a las actividades de ciencia ciudadana, los ejercicios de identificación de fuentes de contaminación y los espacios de formación comunitaria, los participantes demostraron un alto nivel de conocimiento en la clasificación de residuos, así como una participación activa y comprometida durante toda la actividad. Estos resultados reflejan un fortalecimiento real de las capacidades locales y consolidan la importancia de mantener procesos continuos de educación ambiental para mejorar la gestión de residuos y reducir la contaminación costera.
El taller de sensibilización ambiental representó un hito significativo en la difusión de los resultados de la REDCAM, logrando un impacto positivo en las comunidades y actores clave del municipio de Moñitos.</t>
  </si>
  <si>
    <t>Seguir extendiendo estas actividades a otros municipios costeros del departamento de Córdoba para involucrar más usuarios y proporcionar las herramientas necesarias para fortalecer la gestión de las zonas marino-costeras del departamento.</t>
  </si>
  <si>
    <t>https://invemarsantamarta-my.sharepoint.com/:f:/g/personal/paola_obando_invemar_org_co/IgDWMsNp-ezOQ66qiwjpAdTFAeBqH092J1cpUwqehSp1dFo?e=AxDhZV</t>
  </si>
  <si>
    <t>paola.obando@invemar.org.co</t>
  </si>
  <si>
    <t>Fortalecimiento de las destrezas de apropiación del recurso hídrico marino y costero de la región de La Guajira</t>
  </si>
  <si>
    <t>Presentación y socialización del Documento Colaborativo preliminar final a los Líderes participantes en la cocreación.</t>
  </si>
  <si>
    <t>FORTALECIMIENTO DE LAS DESTREZAS DE LA COMUNIDAD DE LA MEDIA Y ALTA GUAJIRA EN LA APROPIACIÓN DEL RECURSO HÍDRICO MARINO Y COSTERO DE LA REGIÓN LA GUAJIRA</t>
  </si>
  <si>
    <t>Enseñar el resultado final de los cinco diálogos de saberes realizados en 2023 y 2024, entregando las versiones preliminares finales de Documento Colaborativo para su divulgación local antes de la exibición del Museo Comunitario Itinerante PALAA.</t>
  </si>
  <si>
    <t>Riohacha - Febrero</t>
  </si>
  <si>
    <t>MHNMC - BEM</t>
  </si>
  <si>
    <t>SGR</t>
  </si>
  <si>
    <t>1) Fortalecimiento de los canales de comunicación y vinculos con los actores implicados.
2) Fortalecimiento del proceso de armonización de conocimientos entre los actores implicados.
3) Fortalecimiento en procesos de "Formador de formadores".</t>
  </si>
  <si>
    <t>Asistencia, recursos audiovisuales y presentaciones del taller.</t>
  </si>
  <si>
    <t>1) Socialización ante los líderes autores del la colección de tres tomos que hacen parte del producto Documento colaborativo.
2) Retroalimentación sobre experiencias y sentimientos de los líderes participantes al leer, escuchar y ver el Documento colaborativo.</t>
  </si>
  <si>
    <t>1) Mostrar el Documento colaborativo a sus comunidades.
2) De parte del Proyecto, entregar versiones impresas del Documento colaborativo.</t>
  </si>
  <si>
    <t>Por espacio, no se tiene todavía montada la carpeta con la información audiovisual.</t>
  </si>
  <si>
    <t xml:space="preserve">
prybem00721guajira@invemar.org.co</t>
  </si>
  <si>
    <t>Encuentro nro. 7 "Capacitaciones": definición de piezas museológicas comunitarias.</t>
  </si>
  <si>
    <t>Coordinar con las comunidades participantes el guion, materiales y presupuesto final requeridos para la realización de las piezas museológicas del Museo Comunitario Itinerante PALAA.</t>
  </si>
  <si>
    <t>Un plan, programa, proyecto, presupuesto o servicio formulado</t>
  </si>
  <si>
    <t xml:space="preserve">
Memoria, asistencia, recursos audiovisuales y presentaciones del taller.</t>
  </si>
  <si>
    <t>1) Comprensión de la temática conversada.
2) Activa participación en forma de lluvia de ideas para la cocreación del Museo Itinerante Makuriwa: Exposición comunitaria PALAA</t>
  </si>
  <si>
    <t>1) Terminación del diseño de las piezas museológicas para comenzar el proceso de producción.
2) Contactos en el territorio de las personas que pueden hacer las piezas museológicas.</t>
  </si>
  <si>
    <t>Memoria_recopilatoria_expedicion_fotografica.pdf</t>
  </si>
  <si>
    <t>Encuentro nro. 8 "Expedición Fotográfica": elaboración de fotografía de composición con las 14 comunidades participantes.</t>
  </si>
  <si>
    <t>Realizar la toma fotográfica de composición para las piezas museológicas comunitarias y las exposiciones fotográficas del Museo Comunitario Itinerante PALAA.</t>
  </si>
  <si>
    <t xml:space="preserve">
Memoria, asistencia, recursos audiovisuales.</t>
  </si>
  <si>
    <t>1) Activa participación en la obtención de las fotografías que harán parte del Museo Itinerante Makuriwa: Exposición comunitaria PALAA.
2) Activa participación en la elaboración del diseño final de las piezas museológicas del Museo Itinerante Makuriwa: Exposición comunitaria PALAA.</t>
  </si>
  <si>
    <t>1) De parte del Proyecto definir, arreglar y enviar fotografías seleccionadas para revisiones.</t>
  </si>
  <si>
    <t>Encuentro nro. 9 "Expedición Fotográfica": recorrido fotográfico a las 14 comunidades participantes.</t>
  </si>
  <si>
    <t>Fotografíar paisajes, aves y composiciones fotográficas en territorio parapara las piezas museológicas comunitarias y las exposiciones fotográficas del Museo Comunitario Itinerante PALAA.</t>
  </si>
  <si>
    <t>Camarones, Las Delicias, Villa Fátima, Cangrejito, Mayapo, Musichi, Manaure, Mocochirramana, Sirramana, El Cardón, Ishotshimana, Uchitu'u, Cabo de la Vela y San José de Bahía Honda - Febrero</t>
  </si>
  <si>
    <t xml:space="preserve">1) Activa participación en la obtención de las fotografías en sus comunidades que harán parte del Museo Itinerante Makuriwa: Exposición comunitaria PALAA.
</t>
  </si>
  <si>
    <t>Encuentro nro. 10 Preparación guion narrativo y prácticas del recorrido del Museo Comunitrario Itinerante PALAA.</t>
  </si>
  <si>
    <t>Capacitar y prácticar con  los líderes de las comunidades participantes la logistica de armado y la narrativa de la exhibición del Museo Comunitario Itinerante PALAA.</t>
  </si>
  <si>
    <t>Santa Marta - Marzo</t>
  </si>
  <si>
    <t>Se logró terminar la cocreación de las piezas museológicas que se exhibiran en el Museo Itinerante.</t>
  </si>
  <si>
    <t>Hacer las exhibiciones en Riohacha, Uribia, Manaure y Cabo de la Vela</t>
  </si>
  <si>
    <t>Memoria taller</t>
  </si>
  <si>
    <t>Exhibición nro. 1. Museo Comunitario Itinerante PALAA en Cabo de la Vela.</t>
  </si>
  <si>
    <t>Exhibir a la comunidad el resultado de la cocreación del Museo Comunitario Itinerante PALAA referente a la conservación del recurso hídrico marino y costero a partir de información de la biodiversidad local.</t>
  </si>
  <si>
    <t>Otro</t>
  </si>
  <si>
    <t>Cabo de la Vela || 28-30/07/2025</t>
  </si>
  <si>
    <t>Fortalecimiento en el conocimiento de los participantes referente a la biodiversidad del territorio y el cuidado del recurso hídrico.</t>
  </si>
  <si>
    <t>Se logró presentar los conocimientos y saberes de la comunidad wayuu y la ciencia referente a la biodiversidad de la región a los participantes de las exhibiciones.</t>
  </si>
  <si>
    <t>NA</t>
  </si>
  <si>
    <t>Memoria Museo</t>
  </si>
  <si>
    <t>Exhibición nro. 2. Museo Comunitario Itinerante PALAA en Uribia.</t>
  </si>
  <si>
    <t>Uribia || 27-30/06/2025</t>
  </si>
  <si>
    <t>Exhibición nro. 3. Museo Comunitario Itinerante PALAA en Manaure.</t>
  </si>
  <si>
    <t>Manaure || 3-6/07/2025</t>
  </si>
  <si>
    <t>Exhibición nro. 4. Museo Comunitario Itinerante PALAA en Riohacha.</t>
  </si>
  <si>
    <t>Riohacha || 19-24/06/2025</t>
  </si>
  <si>
    <t>Diagnóstico Final: encuestas para revisión del grado de fortaleciemiento de la población.</t>
  </si>
  <si>
    <t>Determinar el grado del sentido de pertenencia de la comunidad referente a la conservación del recurso hídrico marino y costero de la región.</t>
  </si>
  <si>
    <t>Camarones, Las Delicias, Villa Fátima, Riohacha, Cangrejito, Mayapo, Musichi, Manaure, Mocochirramana, Sirramana, Uribia, El Cardón, Ishotshimana, Uchitu'u, Cabo de la Vela y San José de Bahía Honda - Abril/Mayo/Junio</t>
  </si>
  <si>
    <t>1) Fortalecimiento de los canales de comunicación y vinculos con los actores implicados.
2) Fortalecimiento del proceso de armonización de conocimientos entre los actores implicados.</t>
  </si>
  <si>
    <t>Se lograron obtener resultados para el diagnóstico final del Proyecto.</t>
  </si>
  <si>
    <t>Memoria Diagnóstico</t>
  </si>
  <si>
    <t xml:space="preserve">Diagnóstico Final: grupos focales para la revisión del grado de fortalecimiento de la población. </t>
  </si>
  <si>
    <t>Socialización Final: recuento, experiencias y entrega oficial de productos del Proyecto.</t>
  </si>
  <si>
    <t>Mostrar resultados del Proyecto PALAA a la comunidad guajira, así como a las entidades involucradas en la convocatoria de Proyectos Minciencias con recursos de Regalías.</t>
  </si>
  <si>
    <t>Cabo de la Vela || 31/07/2025</t>
  </si>
  <si>
    <t>Se logró mostrar los resultados del Proyecto a las comunidades participantes de la Media y Alta Guajira.</t>
  </si>
  <si>
    <t>Memoria Socialización</t>
  </si>
  <si>
    <t>Proyecto Conservación y Uso Sostenible de la Ciénaga Grande de Santa Marta (GEF7)
Componente 1 Gobernanza</t>
  </si>
  <si>
    <t>Talleres para el diseño participativo del reglamento operativo de la Estrategia del Modelo de Gobernanza Ambiental par la CGSM</t>
  </si>
  <si>
    <t>Proyecto Conservación y Uso Sostenible de la Ciénaga Grande de Santa Marta (GEF7)</t>
  </si>
  <si>
    <t>b. Formulación/planeación  de políticas, planes, programas o proyectos</t>
  </si>
  <si>
    <t>Construir reglamento operativo de la Estrategia del Modelo de Gobernanza Ambiental par la CGSM</t>
  </si>
  <si>
    <t>A partir del 20/09/2024</t>
  </si>
  <si>
    <t>GEZ</t>
  </si>
  <si>
    <t>GEF</t>
  </si>
  <si>
    <t>Se consolidó la estructura funcional de las mesas territoriales mediante un proceso participativo, lo que permitió ampliar el alcance del reglamento operativo del Consejo Territorial del Agua.</t>
  </si>
  <si>
    <t>Actas de memoria, fotos y lista de asistencia</t>
  </si>
  <si>
    <t>•	Elección de representantes para el diálogo con la ministra.
•	Propuesta de un espacio de trabajo conjunto con el Ministerio de Ambiente y Desarrollo Sostenible (MADS) para coordinar actividades y presentar las propuestas desarrolladas en las mesas acompañadas.
•	Firma del Consejo Territorial del Agua (CTA) por más de 10 entidades, liderada por el Ministerio de Ambiente, con el respaldo de los líderes de las seis mesas territoriales.</t>
  </si>
  <si>
    <t>Iniciar el segundo ciclo de mesas territoriales entre el 25 y el 30 de noviembre, con INVEMAR asumiendo el rol de secretaría técnica para apoyar al Ministerio de Ambiente en su desarrollo.</t>
  </si>
  <si>
    <t>Evento Precop</t>
  </si>
  <si>
    <t>Publicación en página web</t>
  </si>
  <si>
    <t>anny.zamora@invemar.org.co</t>
  </si>
  <si>
    <t>Evento lanzamiento del Modelo de Gobernanza Ambiental y firma de acuerdo de voluntades</t>
  </si>
  <si>
    <t>Formalizar la puesta en marcha del Modelo de Gobernanza Ambiental y firma de acuerdo de voluntades</t>
  </si>
  <si>
    <t>Foro</t>
  </si>
  <si>
    <t>Talleres de facilitación y seguimiento a la Estrategia del Modelo de Gobernanza, incluyendo acompañamiento de acuerdos multiactor</t>
  </si>
  <si>
    <t>Facilitar y hacer seguimiento a los procesos de gobernanza Ambiental y acuerdos multiactor apoyados por el proyecto</t>
  </si>
  <si>
    <t xml:space="preserve">Al ciudadano se le va a permitir controlar y evaluar </t>
  </si>
  <si>
    <t>2do semestre 2025</t>
  </si>
  <si>
    <t>Conformación democrática de estructuras organizativas de mesas territoriales con definición de roles (secretaría, veeduría, comunicaciones y delegados). Establecimiento de mecanismos de funcionamiento con reuniones ordinarias. Articulación interinstitucional entre actores nacionales, regionales y locales para gestión territorial del agua.</t>
  </si>
  <si>
    <t>Actas de memoria, Memorando de entendimiento, fotos y lista de asistencia</t>
  </si>
  <si>
    <t xml:space="preserve">La Mesas Territoriales constituyen espacios efectivos de gobernanza multinivel para la gestión integral del territorio. La participación de comunidades, instituciones, academia y sectores productivos es esencial para toma de decisiones. Las mesas territoriales consolidaron su organizacion jerarquica, lineamiento y representantes para impulsar la toma de desiciones de forma autonoma. La articulación con instrumentos de planificación territorial y el Plan de Manejo Ramsar CGSM deberá fortalecer la gobernanza e impulsar iniciativas en el mediano y largo plazo. </t>
  </si>
  <si>
    <t>Realizar mínimo tres sesiones ordinarias anuales de cada mesa territorial. Participar en reunión virtual sobre actualización de política integral del recurso hídrico convocada por MADS. Asistir a asamblea del Consejo Territorial del Agua prevista para octubre-noviembre 2025. Retroalimentar y analizar planes de acción territoriales. Mantener comunicación continua entre facilitadores ministeriales y liderazgos comunitarios elegidos.</t>
  </si>
  <si>
    <t>Memoria Mesas Territoriales CGSM</t>
  </si>
  <si>
    <t>Intercambio de experiencias e integración del modelo de gobernanza en redes internacionales de Sitios Ramsar y Reservas de Biósfera</t>
  </si>
  <si>
    <t>Llevar a cabo intercambio de experiencias e integración del modelo de gobernanza en redes internacionales de Sitios Ramsar y Reservas de Biósfera</t>
  </si>
  <si>
    <t>Fortalecimiento de capacidades técnicas en metodologías de monitoreo de manglares mediante uso de herramientas accesibles y adaptables a condiciones locales. Mejora en criterios para selección e instalación de parcelas de monitoreo considerando aspectos ecológicos, hidrológicos y fisicoquímicos. Incorporación de análisis de variables integradoras (salinidad, estructura, suelo) para evaluación integral del ecosistema. Validación de procedimientos mediante experiencia práctica y criterio de expertos.</t>
  </si>
  <si>
    <t>El éxito de la restauración requiere integración de aspectos ecológicos, sociales y económicos con participación comunitaria efectiva. Las presiones comunes incluyen alteración de flujos hídricos, deforestación y contaminación, agravadas por débil gobernanza y financiación limitada. El intercambio permitió identificar adaptaciones metodológicas necesarias según particularidades territoriales. La cooperación internacional y uso de conocimientos locales-científicos son fundamentales para sostenibilidad de iniciativas de restauración en Reservas de Biosfera.</t>
  </si>
  <si>
    <t>Elaborar planes de restauración adaptados a cada Reserva de Biosfera representada integrando aprendizajes adquiridos. Realizar seguimiento virtual con docentes para revisar avances en planes de restauración. Promover alianzas nacionales e internacionales para fortalecer gestión y gobernanza en restauración participativa de manglares. Aplicar y compartir conocimientos en territorios de origen con acompañamiento técnico-científico continuo.</t>
  </si>
  <si>
    <t>Intercambio de Experiencias</t>
  </si>
  <si>
    <t>Eventos de concertación con indígenas y grupos comunitarios para incorporación de Línea Negra y Sitios Sagrados en el esquema de gobernanza</t>
  </si>
  <si>
    <t>Desarrollar proceso de concertación con indígenas y grupos comunitarios para incorporación de Línea Negra y Sitios Sagrados en el esquema de gobernanza</t>
  </si>
  <si>
    <t>Otros</t>
  </si>
  <si>
    <t>Consejo Territorial de Cabildos (CTC) de los 4 pueblos indigenas de la SNSM
Decreto 1500 de 2018, sentencia T606  de 2015 y otras disposiciones referidas a derechos de Pueblos Indígenas</t>
  </si>
  <si>
    <t>a partir de 08/07/2024</t>
  </si>
  <si>
    <t>Se fortaleció la participación indígena mediante la integración de 16 espacios de diálogo en los tres componentes del proyecto, lo que culminó en salidas de campo orientadas al reconocimiento de polígonos para la restauración de manglares y Bosque Seco Tropical y la firma de un memorando de entedimiento para la articulación de acciones conjuntas en el territorio al rededor de la Linea Negra.</t>
  </si>
  <si>
    <t>Se destacó la necesidad de establecer alianzas estratégicas y mecanismos de colaboración entre instituciones, comunidades locales y pueblos indígenas. Estas acciones buscan mitigar el deterioro ambiental y social de los ríos y la Ciénaga Grande de Santa Marta, promoviendo la corresponsabilidad en la gestión ambiental.</t>
  </si>
  <si>
    <t>•	Definir una ruta de relacionamiento con el Cabildo Arhuaco Magdalena-Guajira a través de delegados de la cuenca Aracataca.
•	Establecer polígonos de conservación y restauración en sitios sagrados del área del proyecto. (Realizado)
•	Continuar con la implementación del plan de trabajo del Comité Técnico de Coordinación (CTC) en 2025.
•	Organizar una reunión integral en la primera semana de febrero de 2025 con actores indígenas e institucionales para definir líneas de trabajo conjunto.
•	Articular esfuerzos con Amazon Conservation Team para desarrollar un piloto de manejo de un sitio sagrado con participación indígena.</t>
  </si>
  <si>
    <t>anny.zamora@invemar.org.co
zoraida.jimenez@invemar.org.co
albeiro.rosero@invemar.org.co</t>
  </si>
  <si>
    <t>Talleres de incidencia y seguimiento a instrumentos de planificación para la incorporación del enfoque de sostenibilidad de la ecorregión</t>
  </si>
  <si>
    <t>Incorporar el enfoque de sostenibilidad de la ecorregión en instrumentos de planificación territorial</t>
  </si>
  <si>
    <t>A lo largo del 2025</t>
  </si>
  <si>
    <t>Integración de líneas estratégicas de gobernanza, restauración, cambio climático, conservación y medios de vida sostenibles en planificación territorial. Articulación de planes de acción de mesas territoriales con Plan de Manejo del Sitio Ramsar CGSM. Incorporación de enfoque intercultural mediante articulación con pueblos indígenas (Kogui y Arhuaco) para protección de sitios sagrados. Desarrollo de diálogos sectoriales con actores productivos para gestión compartida del territorio.</t>
  </si>
  <si>
    <t>La incorporación del enfoque de ecorregión requiere articulación entre instrumentos de planificación territorial y necesidades comunitarias identificadas participativamente. El reconocimiento de sitios sagrados y saberes ancestrales fortalece la integralidad territorial y la coherencia espiritual-ecológica necesaria para recuperación ecosistémica. El territorio debe entenderse como sistema conectado donde agua es elemento articulador. Los conocimientos de pescadores, agricultores, comunidades afro e indígenas son fundamentales para gestión sostenible.</t>
  </si>
  <si>
    <t>Incorporar criterios culturales y espirituales en planificación territorial. Implementar pilotos de protección de sitios sagrados en predios privados (Jaba Suguihkaka y Ayu Keyru Lasawagui). Promover pedagogía ancestral territorial mediante estrategias de comunicación y formación intercultural. Fortalecer diálogos con sectores productivos para acuerdos de manejo sostenible. Incluir compensaciones por daños a sitios sagrados en planificación.</t>
  </si>
  <si>
    <t>(Talleres) Fortalecimiento de capacidades para implementar enfoque de Ecorregión de la CGSM</t>
  </si>
  <si>
    <t>Fortalecer capacidades para implementar enfoque de Ecorregión de la CGSM</t>
  </si>
  <si>
    <t>Construcción participativa del Sistema de Información de Soporte para Decisiones (SISD) con comunidades como co-diseñadoras. Integración de enfoque de bioculturalidad en dimensiones de monitoreo (biofísica, biológica y humana-cultural). Desarrollo de capacidades comunitarias en conceptos de monitoreo ambiental, indicadores y manejo adaptativo. Formulación participativa de preguntas orientadoras para sistema de información basadas en prioridades territoriales.</t>
  </si>
  <si>
    <t>Las comunidades poseen conocimientos sobre monitoreo asociados a observación y registro sistemático de información. El diseño de sistemas de información requiere participación comunitaria desde formulación de preguntas hasta interpretación de resultados. Es necesaria una cuarta dimensión que muestre interrelaciones entre componentes biofísicos, biológicos y humano-culturales. El enfoque biocultural valora saberes locales en interacción con entorno natural y fortalece legitimidad de procesos de gestión.</t>
  </si>
  <si>
    <t>Realizar sesiones de retroalimentación comunitaria para validar desarrollo del SISD. Mantener comunicación directa con liderazgos elegidos en mesas territoriales. Ejecutar reuniones virtuales para profundizar y validar información recopilada. Incorporar dimensión cultural que reconozca relaciones históricas y espirituales con territorio. Desarrollar capacitaciones virtuales temáticas priorizadas por mesas territoriales.</t>
  </si>
  <si>
    <t>Talleres con pescadores y otros actores</t>
  </si>
  <si>
    <t>Desarrollar un piloto de cogestión de la pesca artesanal para la CGSM</t>
  </si>
  <si>
    <t>2do semestre 2024 y 1er semestre del 2025</t>
  </si>
  <si>
    <t>Se fortaleció la colaboración interinstitucional y comunitaria, optimizando la articulación con entidades clave para el producto 4 del proyecto. Esto facilitó la participación activa de asociaciones pesqueras y comunidades locales, generando un aumento significativo en la confianza y el compromiso de los actores estratégicos.</t>
  </si>
  <si>
    <t>Se avanzó en la construcción participativa del plan de comanejo con comunidades pesqueras, integrando un enfoque ecosistémico que combina conocimiento local y prácticas tradicionales para la gestión sostenible de los recursos pesqueros en la Ciénaga Grande de Santa Marta.</t>
  </si>
  <si>
    <t>Las entidades AUNAP, Universidad del Magdalena, CORPAMAG, MADS, PNN, DTCA–PNN, Gobernación del Magdalena y la Alcaldía de Puebloviejo asumieron el compromiso de apoyar el Piloto de Cogestión Pesquera en la Ciénaga Grande de Santa Marta.</t>
  </si>
  <si>
    <t>anny.zamora@invemar.org.co
efrain.viloria@invemar.org.co</t>
  </si>
  <si>
    <t>Proyecto Conservación y Uso Sostenible de la Ciénaga Grande de Santa Marta (GEF7)
Componente 2: Áreas protegidas, conectividad ecológica y manejo eficiente del agua.</t>
  </si>
  <si>
    <t xml:space="preserve"> Talleres, con facilitacion profesional, articulado con el componente 1 o coordinados por el MADS - Sistema de información para la toma de decisiones SISD</t>
  </si>
  <si>
    <t>Proceso facilitado de diálogo entre autoridades, institutos, empresas y comunidades realizado, para generar acuerdos sobre alcance, prioridades y responsabilidades entorno al Sistema de información de soporte para la toma de decisiones (SISD) para el manejo ambiental de la CGSM desarrollado, considerando escenarios de cambio climático</t>
  </si>
  <si>
    <t>Fomento de espacios de diálogo e intercambio de saberes y experiencias para establecer acuerdos sobre el alcance, prioridades y responsabilidades del Sistema de Información de Soporte para la Toma de Decisiones (SISD) en el manejo ambiental de la Ciénaga Grande de Santa Marta (CGSM), considerando escenarios de cambio climático.</t>
  </si>
  <si>
    <t>•	Inclusión de las comunidades locales en procesos de monitoreo participativo.
•	Creación de mecanismos de interoperabilidad entre los servicios tecnológicos necesarios para el funcionamiento eficiente del SISD.</t>
  </si>
  <si>
    <t>Se formalizarán responsabilidades sobre el SISD mediante "Otrosí" a convenios con IDEAM, IAVH, PNNC, MADS y CORPAMAG. Corpamag aportará datos de monitoreos y PORH, Minambiente brindará normativas clave, y el IDEAM facilitará insumos técnicos como la plataforma FEWS y mapas. PNNC contribuirá con datos de monitoreo y herramientas como SMART.</t>
  </si>
  <si>
    <t>Ayuda de memoria Taller SISD GEF7CGSM Dic 11_(2024).docx</t>
  </si>
  <si>
    <t>zoraida.jimenez@invemar.org.co</t>
  </si>
  <si>
    <t>Reuniones para desarrollo del PORH para la cuenca de Aracataca</t>
  </si>
  <si>
    <t>Formulación de políticas, programas o proyectos</t>
  </si>
  <si>
    <t>Desarrollo del Plan de Ordenamiento del Recurso Hídrico (PORH) que considera escenarios de cambio climático para la cuenca de Aracataca formulado de manera participativa.</t>
  </si>
  <si>
    <t>Inclusión de comunidades indígenas mediante la articulación efectiva con el Cabildo Arhuaco Magdalena-Guajira y el Consejo Territorial de Cabildos en los procesos consultivos del Plan de Ordenamiento del Recurso Hídrico (PORH), en cumplimiento con las salvaguardas del proyecto.</t>
  </si>
  <si>
    <t>Determinación de la necesidad imperativa de garantizar la participación activa y la consulta a comunidades indígenas en todos los procesos relacionados con el Plan de Ordenamiento del Recurso Hídrico (PORH), en estricto cumplimiento con la legislación colombiana vigente.</t>
  </si>
  <si>
    <t>Continuar con el proceso de relacionamiento directo con los resguardos y comunidades indígenas que se encuentran dentro del área de intervención.</t>
  </si>
  <si>
    <t>Desarrollo de un plan para fortalecer la Prevencion Vigilancia y Control (PVC) en articulación con las otras autoridades de la zona AUNAP, municipios, CORPAMAG y Min de Agricultura, y con comunidades en sitios clave.</t>
  </si>
  <si>
    <t>Formulación de la planeación</t>
  </si>
  <si>
    <t>Fortalecimiento de la comunidad en temas de Programas de Prevención, Vigilancia y Control (PVC) para Vía Parque Isla Salamanca y Santuario de Flora y Fauna CGSM</t>
  </si>
  <si>
    <t xml:space="preserve"> $881.355 </t>
  </si>
  <si>
    <t>La realización de las capacitaciones en herramientas para la interpretación de coberturas de la tierra, fototrampeo y ecoacústica para el monitoreo de la biodiversidad, así como el inicio de las capacitaciones para el Registro y Formulación de Planes de Manejo de RNSC, contribuye al desarrollo de acciones para fortalecer la Prevención, Vigilancia y Control (PVC).</t>
  </si>
  <si>
    <t>Mejorar las capacidades técnicas de los actores locales e institucionales y facilitar su articulación con otras autoridades y comunidades de la zona.</t>
  </si>
  <si>
    <t xml:space="preserve"> Continuar colaboración con instituciones y grupos comunitarios en actividades de PVC, y fomentar espcios de entrenamiento y capacitación cmunitaria. </t>
  </si>
  <si>
    <t>Base de datos Proyecto GEF7-CGSM.xlsx</t>
  </si>
  <si>
    <t>Instalación y operación de buzones y otros elementos del Mecanismo de Quejas y Reclamos del Proyecto</t>
  </si>
  <si>
    <t>Implementar un mecanismo de Quejas y Reclamos, por medio de diversas vias para recibir y canalizar las consultas, dudas o sugerencias de los interesados del Proyecto.</t>
  </si>
  <si>
    <t>Mixto</t>
  </si>
  <si>
    <t>A partir del 2024</t>
  </si>
  <si>
    <t>Se incrementó la transparencia y el acceso a la información mediante la socialización del sistema de Peticiones, Quejas, Felicitaciones y Sugerencias (PQFS) entre productores, comunidades indígenas y la comunidad en general, destacando su derecho a la información sobre las actividades realizadas en sus territorios.</t>
  </si>
  <si>
    <t>Actas de memoria, fotos, matriz de recepcion de PQFS y lista de asistencia</t>
  </si>
  <si>
    <t>Se identificaron dos pilares fundamentales para la gestión eficaz del proyecto:
a) La implementación de una estrategia de comunicación transparente con las comunidades.
b) La utilización del sistema PQFS como herramienta clave para identificar con precisión las necesidades de las comunidades.</t>
  </si>
  <si>
    <t>Utilizar un lenguaje claro al momento de dar respuesta a las solicitudes recibidas.</t>
  </si>
  <si>
    <t>Sistema PQFS Proyecto</t>
  </si>
  <si>
    <t>zoraida.jimenez@invemar.org.co
amparo.echeverri@invemar.org.co</t>
  </si>
  <si>
    <t>Implementación de las acciones de restauración en manglar con participación comunitaria</t>
  </si>
  <si>
    <t>Áreas de manglar, bosque ribereño y bosque seco tropical priorizadas para la conectividad bajo proceso de conservación o restauración con participación comunitaria.</t>
  </si>
  <si>
    <t>A partir de 2do semestre 2024</t>
  </si>
  <si>
    <t>Se promovió una participación activa y diversa con líderes comunitarios, indígenas, afrocolombianos, pescadores e instituciones para la identificación y priorización de polígonos de áreas de manglar a restaurar, reconociendo los usos y percepciones sobre el estado actual de estos ecosistemas.</t>
  </si>
  <si>
    <t>•	Priorización de zonas y gestión del acceso a predios en áreas críticas, como el piedemonte, trabajando de manera coordinada con otros actores para evitar intervenciones fragmentadas.
•	Fortalecimiento de la unidad de los cuatro pueblos indígenas y armonización de esfuerzos entre Parques Nacionales, Cabildos Gobernadores, Corpamag y otros actores clave.</t>
  </si>
  <si>
    <t>•	Realizar reuniones con Mamos indígenas y gobernadores para presentar la propuesta y validar las intervenciones en el territorio.
•	Consensuar acciones, definir los polígonos de trabajo y crear un corredor de manejo ambiental en la Sierra Nevada.
•	Socializar las áreas priorizadas para la implementación de acciones de restauración en la cuenca baja de los ríos Fundación y Aracataca.</t>
  </si>
  <si>
    <t>Memoria Talleres priorización participativa 6-9.09.24.docx
Memoria salida de reconocimiento poligonos manglar - 13 de dic 2024.docx</t>
  </si>
  <si>
    <t>Proyecto Conservación y Uso Sostenible de la Ciénaga Grande de Santa Marta (GEF7)
 Componente 3: Uso sostenible del suelo y conservación de bosques.</t>
  </si>
  <si>
    <t>Reuniones de socialización del proyecto, de tecnologías para la conservación de la biodiversidad y manejo sostenible del agua en sistemas de producción agrícolas y pecuarios, y de la herramienta de planificación predial participativa con los productores</t>
  </si>
  <si>
    <t>Planes de finca elaborados para predios agropecuarios que contribuyan a la conectividad ecológica, conservación de la biodiversidad y el manejo sostenible del agua.</t>
  </si>
  <si>
    <t>A partir de 01/06/2024</t>
  </si>
  <si>
    <t>Se observó un aumento significativo en la participación de productores agrícolas en iniciativas de apoyo técnico y financiero, reflejado en la alta asistencia a reuniones informativas y el notable interés en la convocatoria para beneficiarios, lo que indica una demanda considerable de programas de desarrollo sostenible.</t>
  </si>
  <si>
    <t>Se constató una demanda significativa entre los productores agrícolas por programas de apoyo técnico y financiero, evidenciada por la alta participación en las reuniones informativas y el interés marcado en la convocatoria, lo que demuestra un elevado potencial para la implementación exitosa de iniciativas de desarrollo sostenible en la región.</t>
  </si>
  <si>
    <t>•	Georreferenciación de las fincas postuladas al proceso de convocatoria.
•	Facilitar los documentos de inscripción a los líderes de las veredas y UMATAs.
•	Iniciar el proceso de selección de las fincas.</t>
  </si>
  <si>
    <t>albeiro.rosero@invemar.org.co</t>
  </si>
  <si>
    <t>Capacitación general para productores agrícolas y pecuarios y trabajadores del área realizada, con énfasis en principios y prácticas agroecológicas, planificación predial participativa, y cambio climático</t>
  </si>
  <si>
    <t>Programa de capacitación desarrollado para productores agrícolas y pecuarios establecido con base en las fincas demostrativas, con enfoque de género y pertinencia cultural.</t>
  </si>
  <si>
    <t> </t>
  </si>
  <si>
    <t>Para el periodo 2025 se inició la implementación de talleres dirigidos a productores, con la finalidad de ampliar sus capacidades y fomentar el mejoramiento de las prácticas agroecológicas en búsqueda del cumplimiento de los objetivos del proyecto. Estos talleres se desarrollaron en las zonas rurales de los municipios de Pivijay, Aracataca, Fundación, Ciénaga y Pueblo Viejo.</t>
  </si>
  <si>
    <t>Los talleres permitieron identificar y priorizar, junto con productores agrícolas y pecuarios, prácticas agroecológicas pertinentes para mejorar productividad y sostenibilidad. La metodología práctica en fincas demostrativas facilitó la apropiación de contenidos y la identificación de necesidades de acompañamiento continuo. Se evidenció participación amplia y diversa (2178 asistentes; 753 mujeres), y se reiteró la importancia de articular la asistencia técnica con asociaciones y actores locales para escalar la adopción y fortalecer la resiliencia frente a variabilidad climática.</t>
  </si>
  <si>
    <t>•Implementar las prácticas agroecológicas aprendidas en sus predios. Compartir conocimientos con otros productores de la comunidad. Participar en espacios de seguimiento y evaluación del proyecto.</t>
  </si>
  <si>
    <t>registro_asistencia_gef7_cgsm_2025.xlsx</t>
  </si>
  <si>
    <t>Manejo de residuos sólidos y Restauración ecológica de Manglares</t>
  </si>
  <si>
    <t>Taller de Innovación Sostenible: Transformación y Aprovechamiento de Plantas Acuáticas - Macrófitas ‘Del Buchón de Agua a la Tierra</t>
  </si>
  <si>
    <t>FORTALECIMIENTO DE LA GESTIÓN INTEGRAL EN LAS ÁREAS PROTEGIDAS, APOYANDO EL NUEVO ENFOQUE INTEGRADO COLOMBIANO DE LA GOBERNANZA TERRITORIAL EN EL PAISAJE SOSTENIBLE, PRODUCTIVO Y RESILIENTE CARIBE (CIÉNAGA GRANDE DE SANTA MARTA- CGSM).</t>
  </si>
  <si>
    <t xml:space="preserve">Fomentar el uso del compostaje como una herramienta para el manejo sostenible de residuos orgánicos en las comunidades, fortaleciendo el conocimiento local, promoviendo la seguridad alimentaria y mejorando la productividad de suelos mediante la reutilización de materiales disponibles en el entorno. </t>
  </si>
  <si>
    <t>Comunidad de Palermo, Comunidad de Pueblo Viejo. Entidades sin ánimo de lucro, Sitionuevo, Magdalena</t>
  </si>
  <si>
    <t xml:space="preserve">Palermo, Magdalena 18 y 19 de febrero 2025 </t>
  </si>
  <si>
    <t>VAR/RAE</t>
  </si>
  <si>
    <t xml:space="preserve"> $ 6.798.856 </t>
  </si>
  <si>
    <t>Proyecto Paisajes Sostenibles</t>
  </si>
  <si>
    <t>Manejo de residuos sólidos</t>
  </si>
  <si>
    <t>Ayuda de memoria</t>
  </si>
  <si>
    <t xml:space="preserve">La comunidad expresó entusiasmo por seguir explorando y sistematizando su experiencia en el aprovechamiento de plantas acuáticas. 
El taller permitió a los participantes transformar su percepción de las macrófitas, pasando de verlas como un problema a reconocer su potencial como una oportunidad social, económica y ecológica. 
El espacio fue enriquecido por la participación de diversos actores sociales, incluyendo el Vía Parque Isla Salamanca (VIPIS), comunidades locales e INVEMAR. 
Los participantes comprendieron la función de las macrófitas en los ecosistemas y su comportamiento en la dinámica de la CGSM. 
El taller facilitó un valioso intercambio de conocimientos, donde las comunidades compartieron sus experiencias en compostaje y aprendieron nuevas herramientas y materiales. 
 Se presentaron estrategias de manejo que pueden ser implementadas por las comunidades para diversificar sus medios de vida y mejorar sus procesos productivos, como los viveros. </t>
  </si>
  <si>
    <t xml:space="preserve">La comunidad expresó entusiasmo por seguir explorando y sistematizando su experiencia en el aprovechamiento de plantas acuáticas. </t>
  </si>
  <si>
    <t>202502018_VAE_RAE_ASISTENCIA_TALLER INNOVACIÓN SOSTENIBLE MACRO.pdf</t>
  </si>
  <si>
    <t xml:space="preserve">Comunicación directa con el personal </t>
  </si>
  <si>
    <t>angela.barrero@invemar.org.co</t>
  </si>
  <si>
    <t>Taller para la evaluación la eficiencia operativa de la máquina recolectora de macrófitas a través de una jornada de recolección en el Canal Clarín Nuevo y Caño Clarín Viejo</t>
  </si>
  <si>
    <t xml:space="preserve">Evaluar la eficiencia operativa de la máquina recolectora de macrófitas a través de una jornada de recolección en el Canal Clarín Nuevo y Caño Clarín Viejo.
Analizar posibles oportunidades de mejora en el desempeño técnico y logístico, con el liderazgo y participación de la comunidad local.
</t>
  </si>
  <si>
    <t>Comunidad de Palermo. Entidades sin ánimo de lucro, Sitionuevo, Magdalena</t>
  </si>
  <si>
    <t>01 y 02 de abril de 2025</t>
  </si>
  <si>
    <t>VAR</t>
  </si>
  <si>
    <t xml:space="preserve"> $ 3.044.230</t>
  </si>
  <si>
    <t xml:space="preserve">Capacidades para el manejo de maquina recolectora de macrófitas y alternativas para el manejo de residuos sólidos orgánicos y acciones de restauración. </t>
  </si>
  <si>
    <t xml:space="preserve">-	Se logró completar la intervención en los dos tramos definidos, a pesar de las dificultades logísticas y técnicas.
-	La comunidad, especialmente FUNDAMAG, mostró liderazgo y conocimiento en la operación de la máquina, lo que permitió avanzar con autonomía en varias fases del ejercicio.
-	Se identificaron necesidades de mejora técnica, entre ellas: refuerzo en el mantenimiento preventivo de la máquina, ajustes en el diseño para evitar atascos frecuentes, y mayor claridad en los protocolos de seguridad.
-	Se concluyó que la participación activa de la comunidad es clave para el éxito de este tipo de ejercicios, tanto en el diagnóstico como en la ejecución y evaluación.
-	La jornada dejó aprendizajes importantes que servirán para futuras actividades de manejo adaptativo de macrófitas en el sistema de canales de la CGSM.
-	La documentación detallada de los datos permitirá realizar un análisis posterior de la eficiencia operativa y energética de la maquinaria.
</t>
  </si>
  <si>
    <t>20250401_VAE_RAE_MEMORIA_PILOTO DE MAQUINA MACROFITAS.pdf</t>
  </si>
  <si>
    <t>Sistema Integrado de Información (SII) de geo-servicios territoriales</t>
  </si>
  <si>
    <t xml:space="preserve">Taller de capacidades digitales y servicios de información iintegrado de la CGSM - Sistema Integrado de Información (SII) de geo-servicios territoriales para la CGSM. </t>
  </si>
  <si>
    <t>Fortalecer las capacidades digitales de los participantes mediante el uso y acceso al Sistema Integrado de Información (SII) de geo-servicios territoriales para la Ciénaga Grande de Santa Marta (CGSM), facilitando la gestión y el análisis de información geoespacial para la toma de decisiones informadas en el territorio.</t>
  </si>
  <si>
    <t xml:space="preserve">Comunidad de Sitionuevo, Pueblo Viejo, Cienága </t>
  </si>
  <si>
    <t>INVEMAR, 25 de Abril de 2025</t>
  </si>
  <si>
    <t>LABSIS</t>
  </si>
  <si>
    <t>$19.000.000</t>
  </si>
  <si>
    <t xml:space="preserve">Proyecto Paisajes Sostenibles </t>
  </si>
  <si>
    <t>Manejo de Sistemas de Información</t>
  </si>
  <si>
    <t xml:space="preserve">El taller fue una oportunidad para capacitar a la comunidad en el acceso y uso del portal, recibir retroalimentación sobre sus necesidades y promover una cultura digital que fomente el uso efectivo del SIICGSM como herramienta clave para el acceso a datos e información ambiental del ecosistema de la Ciénaga Grandede Santa Marta.
</t>
  </si>
  <si>
    <t>20250425_LABSIS_TALLER_Divulgación y Socialización SIICGSM.pdf</t>
  </si>
  <si>
    <t>jose.alonso@invemar.org.co</t>
  </si>
  <si>
    <t>Fortalecer emprendimientos de turismo de naturaleza en sus rutas, entre los pueblos 
palafitos y las zonas de influencia del VIPIS</t>
  </si>
  <si>
    <t>Taller de cierre del proceso de fortalecimiento de capacidades y co_x0002_creación de la ruta ecoturística VIPIS/ PALERMO- PALAFITOS</t>
  </si>
  <si>
    <t>HERENCIA COLOMBIA: APOYANDO EL NUEVO ENFOQUE INTEGRADO COLOMBIANO DE LA GOBERNANZA TERRITORIAL EN PAISAJES SOSTENIBLES, PRODUCTIVOS Y RESILIENTES</t>
  </si>
  <si>
    <t>Co-crear la ruta ecoturística Palermo/VIPIS hacia los Palafitos</t>
  </si>
  <si>
    <t>Comunidad de Palermo, municipio de Sitionuevo</t>
  </si>
  <si>
    <t>Sede FUNDAMAG,  21 de enero de 2025</t>
  </si>
  <si>
    <t>CGP</t>
  </si>
  <si>
    <t>Proyecto HECO-CGSM</t>
  </si>
  <si>
    <t>Educación ambiental</t>
  </si>
  <si>
    <t>Ayuda de memoria y lista de asistencia</t>
  </si>
  <si>
    <t xml:space="preserve">Se promovió la vinculación de los padres de familia para incentivar espacios de coopera-ción, trabajo colectivo y comunicación en el marco del rescate de alguna de sus prácticas culturales. A partil del cual, se conformó el comité para el apoyo logístico a las campañas educativas a desarrollar en el año 2025. </t>
  </si>
  <si>
    <t>Desarrollar espacios de trabajo colectivo comunitario para organizar los diferentes momentos de la campaña educativa</t>
  </si>
  <si>
    <t>..\Downloads\Asistencia bocas de Aracataca 20-NOV-2024.pdf</t>
  </si>
  <si>
    <t>alejandra.vega@invemar.org.co</t>
  </si>
  <si>
    <t>Fortalecimiento de las prácticas productivas tradicionales  ancestrales del sector Suroccidental de la CGSM</t>
  </si>
  <si>
    <t>Taller para el intercambio de experiencias entre emprendimientos comunitarios del sector norte de la CGSM orientado a la generación de alternativas económicas en el ámbito de sus prácticas productivas tradicionales–ancestrales en el procesamiento y conservación de productos pesqueros, la restauración ambiental y la gestión de residuos.</t>
  </si>
  <si>
    <t>Transferir tecnología que permita el mejoramiento de la manipulación, conservación y procesamiento de productos pesqueros de origen artesanal, con miras a mejores oportunidades de comercialización y mercadeo.</t>
  </si>
  <si>
    <t xml:space="preserve">Comunidad de Santa Rita y San Rafael, municipio de Remolino </t>
  </si>
  <si>
    <t>Santa Rita y San Rafael, municipio de Remolino, 25 y 26 de enero de 2025</t>
  </si>
  <si>
    <t>Fortalecimiento prácticas de pesca</t>
  </si>
  <si>
    <t>Los procesos de capacitación a pescadores de las localidades de Santa Rita y San Rafael, fueron bien aceptadas, creando una participación activa de los asistentes, quienes comentaban que, aunque si han practicado la técnica del seco salado, no conocían otros métodos de ésta.
Estas actividades de fortalecimiento y capacitación a pescadores artesanales, principalmente del área rural, son necesarias para minimizar las pérdidas post-captura y mejorar sus rendimientos económicos, mediante la incorporación de valor agregado a la pesca.</t>
  </si>
  <si>
    <t>Se espera que, en próximas capacitaciones, se haga el ejercicio de costeo de estos productos con valor agregado, y así saber a qué precio se pueden vender, así como la presentación del producto, posibles canales de comercialización y si es rentable, para adoptarlo como una actividad económica adicional.</t>
  </si>
  <si>
    <t>https://invemarsantamarta-my.sharepoint.com/personal/daniel_guerrero_invemar_org_co/_layouts/15/onedrive.aspx?CT=1746729522108&amp;OR=OWA%2DNT%2DMail&amp;CID=3cfbb703%2D7eed%2Db3f5%2Dd51a%2Df9e4d8d0ef00&amp;e=5%3Ae942be71d16045409d60c9463ef097e5&amp;sharingv2=true&amp;fromShare=true&amp;at=9&amp;FolderCTID=0x0120001E8AA788331CA24F8D3B686A113D6CAB&amp;id=%2Fpersonal%2Fdaniel%5Fguerrero%5Finvemar%5Forg%5Fco%2FDocuments%2FDaniel%20Guerrero%2F2025%2FProyectos%2FHECO%20Complementaria%2FEntregables%2FProducto%203%2F2%2E1%20Pescadores%20ca%C3%B1os%20del%20sur%2FANEXOS%2Epdf&amp;parent=%2Fpersonal%2Fdaniel%5Fguerrero%5Finvemar%5Forg%5Fco%2FDocuments%2FDaniel%20Guerrero%2F2025%2FProyectos%2FHECO%20Complementaria%2FEntregables%2FProducto%203%2F2%2E1%20Pescadores%20ca%C3%B1os%20del%20sur</t>
  </si>
  <si>
    <t>jorge.viaña@invemar.org.co</t>
  </si>
  <si>
    <t>Campañas educativas con escuelas locales e intercambio 
comunitario</t>
  </si>
  <si>
    <t>Segunda jornada de campañas educativas e intercambios de experiencias comunitarias en Remolino, Magdalena.</t>
  </si>
  <si>
    <t>Implementar acciones de educación ambiental e intercambio de experiencias para el fortalecimiento de la gobernanza con jóvenes, mujeres y niños víctimas del conflicto armado del sector nororiental y sur occidental de la Ciénaga Grande de Santa Marta – CGSM.</t>
  </si>
  <si>
    <t>Comunidad de Remolino, Magdalena</t>
  </si>
  <si>
    <t>IED Juan Manuel Ruda de Remolino, Magdalena</t>
  </si>
  <si>
    <t>Fortalecimiento de los procesos de articulación interinstitucional en territorio</t>
  </si>
  <si>
    <t>La implementación de las campañas educativas en territorios con niveles de vulnerabilidad alta por las condiciones de orden público y conflicto armado al margen de la Ley se constituye en una oportunidad valiosa para estimular el trabajo colaborativo, el desarrollo de capacidades y la conciencia ambiental entorno a la conservación y uso sostenible de los recursos naturales que sustentan sus modos de vida en el territorio.</t>
  </si>
  <si>
    <t>Promover la articulación y trabajo conjunto entre los diferentes actores con injerencia en la ecorregión CGSM para seguir desarrollando campañas educativas en los colegios del territorio. Enmarcar esas actividades en el marco de los PRAE, PROCEDAS y CIDEAS</t>
  </si>
  <si>
    <t>..\Downloads\Memoria de Reunión ACT-PNN-Invemar_ 01_11_2024_ Hoja de Ruta para Sitios Sagrados (2).pdf</t>
  </si>
  <si>
    <t>Investigación de ecosistemas marinos y costeros</t>
  </si>
  <si>
    <t>Océano de puertas abiertas</t>
  </si>
  <si>
    <t>Bpin Misional</t>
  </si>
  <si>
    <t>Dar a conocer las actividades que desarrolla el Invemar a través de sus proyectos, para el conocimiento y conservación del océano, así como de entidades aliadas.</t>
  </si>
  <si>
    <t>El ciudadano interactúa con los stands informativos</t>
  </si>
  <si>
    <t>Mayor conocimiento de la misionalidad del Instituto y otras entidades del Sistema Ambiental, así como el conocimiento y sensibilización por el cuidado del océano</t>
  </si>
  <si>
    <t>Evento</t>
  </si>
  <si>
    <t>Instalaciones de Invemar, 6 de junio 2025</t>
  </si>
  <si>
    <t>GEZ y apoyo de los programas/coordinaciones</t>
  </si>
  <si>
    <t>Bpin</t>
  </si>
  <si>
    <t>Sensibilización sobre el océano</t>
  </si>
  <si>
    <t>Registro fotográfico, salidas en redes sociales</t>
  </si>
  <si>
    <t>La implementación de este tipo de espacios que conjugan investigación, alfabetización del océano y educación ambiental es sumamente útil. Los niños y niñas de los colegios, así como ciudadanos del común tienen la oportunidad de conocer la misionalidad del Invemar, pero a su vez conocer qué pueden hacer por mejorar la salud del océano</t>
  </si>
  <si>
    <t>Darle continuidad a este tipo de espacios</t>
  </si>
  <si>
    <t>https://www.invemar.org.co/en/web/guest/noticias/-/asset_publisher/k4yPhAR2OUnT/content/con-m%25C3%25A1s-de-1400-asistentes-invemar-celebr%25C3%25B3-con-%25C3%25A9xito-la-tercera-edici%25C3%25B3n-de-oc%25C3%25A9ano-de-puertas-abiertas-?_com_liferay_asset_publisher_web_portlet_AssetPublisherPortlet_INSTANCE_k4yPhAR2OUnT_assetEntryId=458316&amp;_com_liferay_asset_publisher_web_portlet_AssetPublisherPortlet_INSTANCE_k4yPhAR2OUnT_redirect=https%3A%2F%2Fwww.invemar.org.co%2Fen%2Fweb%2Fguest%2Fnoticias%3Fp_p_id%3Dcom_liferay_asset_publisher_web_portlet_AssetPublisherPortlet_INSTANCE_k4yPhAR2OUnT%26p_p_lifecycle%3D0%26p_p_state%3Dnormal%26p_p_mode%3Dview%26_com_liferay_asset_publisher_web_portlet_AssetPublisherPortlet_INSTANCE_k4yPhAR2OUnT_cur%3D5%26_com_liferay_asset_publisher_web_portlet_AssetPublisherPortlet_INSTANCE_k4yPhAR2OUnT_delta%3D10%26p_r_p_resetCur%3Dfalse%26_com_liferay_asset_publisher_web_portlet_AssetPublisherPortlet_INSTANCE_k4yPhAR2OUnT_assetEntryId%3D458316</t>
  </si>
  <si>
    <t>isabela.katime@invemar.org.co</t>
  </si>
  <si>
    <t>Conversatorio “Santa Marta: una biodiversidad única en el planeta”</t>
  </si>
  <si>
    <t>Convocar instituciones ambientales y académicas para generar conversación al rededor de la biodiversidad de la ciudad en el marco de los 500 años de Santa Marta</t>
  </si>
  <si>
    <t>Asistencia al conversatorio</t>
  </si>
  <si>
    <t>Generar una conversación frente a los retos, desafíos y bondades de la biodiversidad de la región</t>
  </si>
  <si>
    <t>Conversatorio</t>
  </si>
  <si>
    <t>Hibrida</t>
  </si>
  <si>
    <t>INVEMAR, 22 de julio de 2025</t>
  </si>
  <si>
    <t xml:space="preserve">Los conversatorios giraron en torno a tres ejes principales: el conocimiento científico y
tradicional sobre la biodiversidad regional; las múltiples formas de conservación desde lo
institucional, comunitario y ancestral; y los desafíos futuros vinculados al desarrollo
territorial, la bioeconomía y la sostenibilidad. Las intervenciones reafirmaron que Santa
Marta no solo ha sido un epicentro histórico del conocimiento ecológico en Colombia, sino
que hoy se proyecta como un laboratorio vivo para enfrentar los grandes retos ambientales
del siglo XXI. Uno de los mensajes centrales fue el reconocimiento del Parque Nacional Natural Tayrona
como símbolo nacional de biodiversidad. Se destacaron los avances en restauración de
ecosistemas marinos, se subrayó el liderazgo de comunidades locales, pueblos indígenas y organizaciones
sociales en procesos de conservación profundamente arraigados en el territorio, que requieren
mayor articulación, reconocimiento y apoyo institucional. </t>
  </si>
  <si>
    <r>
      <rPr>
        <sz val="10"/>
        <color theme="1"/>
        <rFont val="Calibri"/>
        <family val="2"/>
        <scheme val="minor"/>
      </rPr>
      <t>Los conversatorios quedaron registrados y pueden observarse en los siguientes enlaces
Jornada AM:</t>
    </r>
    <r>
      <rPr>
        <u/>
        <sz val="10"/>
        <color theme="1"/>
        <rFont val="Calibri"/>
        <family val="2"/>
        <scheme val="minor"/>
      </rPr>
      <t xml:space="preserve"> https://www.youtube.com/live/iILmh-5pRwE?t=865s
</t>
    </r>
    <r>
      <rPr>
        <sz val="10"/>
        <color theme="1"/>
        <rFont val="Calibri"/>
        <family val="2"/>
        <scheme val="minor"/>
      </rPr>
      <t xml:space="preserve">Jornada PM: </t>
    </r>
    <r>
      <rPr>
        <u/>
        <sz val="10"/>
        <color theme="1"/>
        <rFont val="Calibri"/>
        <family val="2"/>
        <scheme val="minor"/>
      </rPr>
      <t>https://www.youtube.com/live/3VhmNoqYUpQ?si=7D79wFpUXVVZAXd&amp;
t=980</t>
    </r>
  </si>
  <si>
    <t>Cumbre Internacional de Sostenibilidad e Innovación Ambiental</t>
  </si>
  <si>
    <t>1.  “Conservación y uso sostenible de humedales costeros de Colombia” (en Casa Humboldt)
2. Stand de Invemar</t>
  </si>
  <si>
    <t>Bpin Misional + GEF7-CGSM</t>
  </si>
  <si>
    <t xml:space="preserve">Conectar líderes, expertos y actores clave para compartir soluciones, impulsar políticas públicas y fomentar la acción colectiva hacia un desarrollo sostenible, abordando retos ambientales, sociales y económicos a través de la innovación y la tecnología, democratizando el conocimiento y promoviendo un futuro más resiliente y equitativo para todos, enfocándose en la calidad de vida y la protección de recursos. </t>
  </si>
  <si>
    <t>Asistencia al conversatorio y al stand</t>
  </si>
  <si>
    <t>Conversatorio: Propiciar reflexión sobre la importancia estratégica de estos ecosistemas como reservas de biodiversidad y sustento económico, y cultural para las comunidades locales.
Stand: Dar a conocer el quehacer del Instituto</t>
  </si>
  <si>
    <t>Conversatorio / interacción en stand</t>
  </si>
  <si>
    <t>Bogotá (Corferias) 9-11 de septiembre de 2025</t>
  </si>
  <si>
    <t xml:space="preserve">GEF7-CGSM 
Bpin </t>
  </si>
  <si>
    <t>La participación de INVEMAR en la Cumbre no solo evidenció la importancia de la ciencia y la investigación aplicada para responder a los desafíos socioambientales actuales, sino que reafirmó el compromiso del instituto con la construcción de un futuro sostenible, resiliente e inclusivo; institución líder en la generación de conocimiento y en la formulación de soluciones innovadoras que vinculan a la sociedad, la naturaleza y las instituciones en la búsqueda del equilibrio entre desarrollo y conservación.</t>
  </si>
  <si>
    <t>https://shorturl.at/pvIMJ</t>
  </si>
  <si>
    <t xml:space="preserve">Semana de la Biodiversidad </t>
  </si>
  <si>
    <t>1. Conversatorio “Conservación y uso sostenible de humedales costeros de Colombia” (en Casa Humboldt)
2. Exhibición Museo Itinerante en instalaciones de la CVC
3. Conversatorios sobre el Océano</t>
  </si>
  <si>
    <t xml:space="preserve">Fortalecer la conciencia ambiental, generar estrategias de conservación, impulsar la economía sostenible y posicionar a Cali como referente global en biodiversidad, mediante educación, financiación, intercambio de conocimiento y cultura, alineando liderazgo y soluciones para la crisis climática y ecológica en Latinoamérica. </t>
  </si>
  <si>
    <t>Asistencia a los conversatorios y a la exhibición</t>
  </si>
  <si>
    <t>Aumentar el conocimiento sobre el océano y dar a conocer el quehacer del Instituto</t>
  </si>
  <si>
    <t>Conversatorios</t>
  </si>
  <si>
    <t>Cali, 29 Septiembre al 5 de Octubre</t>
  </si>
  <si>
    <t>Todos</t>
  </si>
  <si>
    <t xml:space="preserve">Se hace necesario insistir en propiciar los espacios para discutir sobre los desafíos que enfrenta el océano y la relación del ser humano con ello. </t>
  </si>
  <si>
    <t>https://shorturl.at/Xoudu</t>
  </si>
  <si>
    <t>Priorización participativa de areas de manglar para su restauración</t>
  </si>
  <si>
    <t>Conservación y restauración de manglares con comunidades de la Ciénaga Grande de Santa Marta (CGSM) – sitio RAMSAR</t>
  </si>
  <si>
    <t>Identificar areas prioritarias para la restauración de manglar, indeitificación de tensores y estrategias para la implementación de acciones</t>
  </si>
  <si>
    <t>Sevillano y Remolino</t>
  </si>
  <si>
    <t>CAM-GEZ</t>
  </si>
  <si>
    <t>CI-GMA</t>
  </si>
  <si>
    <t>Identificación de areas de manglar prioritarias para resutaración, prinicpales tensores y posibles estrategias a implementar</t>
  </si>
  <si>
    <t>Fotos y lista de asistencia</t>
  </si>
  <si>
    <t>Se identificaron las áreas con potencial de restauración en base a los tensores, limitantes ecológicos y necesidades de la comunidad encontrados enconjunto</t>
  </si>
  <si>
    <t>https://invemarsantamarta-my.sharepoint.com/:f:/g/personal/anny_zamora_invemar_org_co/IgDq1CdjUihqR5vAJ9xAMxEWASha1-s5oWmFxHzHluxtljE?e=lWbu1f</t>
  </si>
  <si>
    <t>juan.lazarus@invemar.org.co</t>
  </si>
  <si>
    <t>Fortalecimiento en monitoreo comunitario de manglar</t>
  </si>
  <si>
    <t>Capacitar a miembros de las comunidades de Remolino, Sevillano y Bocas de Cataca en técnicas, estrategias y monitoreo de manglar</t>
  </si>
  <si>
    <t>Sevillano, Bocas de Catata y Remolino</t>
  </si>
  <si>
    <t>Capacidades locales en el monitoreo de la estructura y procesos de restauración de manglar</t>
  </si>
  <si>
    <t>Se fortalecieron las competencias y habilidades básicas para que la comunidad pueda participar de monitoreos de manglar a través de la medición de DAP en árboles, toma de muestras de agua, conteno de plantúlas y semillas.</t>
  </si>
  <si>
    <t>Restauración ecológica y viveros de manglar</t>
  </si>
  <si>
    <t>Capacitar a miembros de las comunidad de Remolino en técnicas y estrategias de restauración ecologica de manglar</t>
  </si>
  <si>
    <t>Remolino</t>
  </si>
  <si>
    <t>Conocimiento sobre técnicas de restauración ecológica y viverismo con énfasis en manglares</t>
  </si>
  <si>
    <t>Se fortaleció el conocimiento comunitario sobre la protección al maglar a través de la capacitación en estrategias de restauración cómo la rahabilitación hidrológica, la siembra de plantúlas, y viverismo</t>
  </si>
  <si>
    <t>Re entrenamiento en monitoreo comunitario</t>
  </si>
  <si>
    <t>Realizar el reentrenamiento a miembros de las comunidades de Palermo en técnicas, estrategias y monitoreo de manglar. Ademas del uso de excel para la digitalización y representación grafica de datos</t>
  </si>
  <si>
    <t>Palermo</t>
  </si>
  <si>
    <t>Se fortalecieron las competencias y habilidades avanzadas para que la comunidad además de realizar el monitoreo de forma autonóma pueda digitalizar, realizar un análisis básico y entregar informes.</t>
  </si>
  <si>
    <t>Ecosistémas Carbono Azul, conservación de manglares: caso CGSM</t>
  </si>
  <si>
    <t>Taller de capacitación presencial en el marco del curso “Carbono Azul y Resiliencia Costera” Países de la Asociación de Naciones del Sudeste Asiático (ASEAN) y de la Asociación de Estados del Caribe (AEC)  (Del 26 al 29 de agosto-2025)</t>
  </si>
  <si>
    <t>Cooperación SUR-SUR (Cursos OTGA)
Agencia Presidencial de Cooperación Internacional 
de Colombia (APC – Colombia) y la Organización Conservación Internacional.</t>
  </si>
  <si>
    <t>fortalecer las capacidades y aumentar el conocimiento sobre políticas de carbono azul, financiamiento y estrategias nacionales como parte de la Cooperación Sur-Sur de Colombia dirigida a los países del sudeste asiático y el Caribe, basándose en experiencias globales y destacando el liderazgo de Colombia en el campo</t>
  </si>
  <si>
    <t>Palafitos de Buenavista y Nueva Venecia en Sitionuevo (Magdalena)</t>
  </si>
  <si>
    <t>GEZ-CAM</t>
  </si>
  <si>
    <t>APC Colombia y Conservación Internacional</t>
  </si>
  <si>
    <t xml:space="preserve">Estudios de caso donde comunidades y mujeres lideran programas de conservación y restauración de manglares, particularmente para la defensa del medio ambiente en ecosistemas estratégicos 
existentes en las zonas marino costera. </t>
  </si>
  <si>
    <t>Intercambio de experiencias de Asia, Gran Caribe, Colombia y Ecuador en políticas públicas, financiamiento climático y proyectos comunitarios de conservación y restauración de ecosistemas de carbono azul. La agenda combinó sesiones académicas con una salida de campo a la Ciénaga Grande de Santa Marta, el humedal costero más grande del país, donde se socializaron lecciones sobre manejo adaptativo, gobernanza comunitaria y estrategias de resiliencia.</t>
  </si>
  <si>
    <t>se espera que los países participantes impulsen iniciativas nacionales de carbono azul, enfocadas en la conservación y restauración de ecosistemas costeros.</t>
  </si>
  <si>
    <t>Paula.sierra@invemar.org.co y carolina.garcia@invemar.org.co</t>
  </si>
  <si>
    <t>Intercambio de experiencias entre sitios Ramsar y Reservas de Biosferas para procesos de restauración de manglar en la Ciénaga Grande de Santa Marta (Del 22 al 24 de abril 2025)</t>
  </si>
  <si>
    <t>El curso es organizado en el marco del proyecto MangRes por el Programa sobre el Hombre y la Biosfera (MAB) de la UNESCO, Ocean Teacher Global Academy (OTGA), en colaboración con el Instituto de Investigaciones Marinas y Costeras José Benito Vives de Andréis (INVEMAR), el Centro de Investigación y de Estudios Avanzados (CINVESTAV) de México y otros expertos que participaron en el desarrollo del módulo en línea y presencial.</t>
  </si>
  <si>
    <t xml:space="preserve">•	Fortalecer las capacidades de los participantes en técnicas de conservación y restauración de manglares.
•	Promover enfoques participativos y comunitarios para la gestión sostenible de estos ecosistemas.
•	Facilitar la aplicación y réplica de buenas prácticas en otras reservas de biosfera de la región y del mundo.
</t>
  </si>
  <si>
    <t>Vía Parque Isla de Salamanca (VIPIS), en el municipio de Sitionuevo-Magdalena.</t>
  </si>
  <si>
    <t>Programa sobre el Hombre y la Biosfera (MAB) de la UNESCO, Ocean Teacher Global Academy (OTGA), en colaboración con el INVEMAR, el Centro de Investigación y de Estudios Avanzados (CINVESTAV) de México,  el Instituto Flamenco del Mar (VLIZ)</t>
  </si>
  <si>
    <t xml:space="preserve">•	Conocimientos prácticos para diseñar, implementar y evaluar planes de restauración de manglares.
•	Experiencia directa en el análisis de datos de campo y monitoreo de procesos ecológicos.
•	Habilidades para aplicar enfoques comunitarios en contextos reales de conservación.
</t>
  </si>
  <si>
    <t>Conservar y restaurar los manglares es un compromiso colectivo, necesario para preservar la biodiversidad, los modos de vida y la resiliencia frente al cambio climático.</t>
  </si>
  <si>
    <t>Promover nuevas alianzas nacionales e internacionales que potencien y articulen esfuerzos de trabajo entre los países para fortalecer la gestión y la gobernanza en torno a restauración participativa de ecosistemas de manglar en Reservas de Biosfera.</t>
  </si>
  <si>
    <t>Paula.sierra@invemar.org.co y alejandra.vega@invemar.org.co</t>
  </si>
  <si>
    <t>Gobernanza ambiental en Sitios Ramsar y Reserva de Biosfera: caso CGSM</t>
  </si>
  <si>
    <r>
      <t>Diplomado “</t>
    </r>
    <r>
      <rPr>
        <i/>
        <sz val="12"/>
        <color theme="1"/>
        <rFont val="Calibri"/>
        <family val="2"/>
        <charset val="1"/>
      </rPr>
      <t>Liderazgo ambiental para la gobernanza del agua: Acción sistémica y participativa”</t>
    </r>
  </si>
  <si>
    <t>Proyecto “Herencia Colombia: Apoyando el nuevo enfoque integrado colombiano de la gobernanza territorial en paisajes sostenibles, productivos y resilientes”</t>
  </si>
  <si>
    <t xml:space="preserve">Promover espacios de participación a las comunidades en torno a conocimientos sobre el agua, fortalecer apropiación social del conocimiento de los diferentes participantes, motivando el diálogo participativo e intercambio de saberes, conocimientos y experiencias, que promuevan entornos de confianza, equidad e inclusión. 
</t>
  </si>
  <si>
    <t>Organizaciones de la sociedad civil</t>
  </si>
  <si>
    <t>Consejo Territorial de Cabildos Indígenas de la Sierra Nevada de Santa Marta-CTC</t>
  </si>
  <si>
    <t>Invemar</t>
  </si>
  <si>
    <t>GEZ-VAR</t>
  </si>
  <si>
    <t>$142.000.000 MILLONES DE PESOS</t>
  </si>
  <si>
    <t xml:space="preserve">Se consolido un proceso formativo que contribuyó a la construcción de un diálogo intercultural rico y significativo en torno a la gobernanza del agua. La experiencia del diplomado ofrece lecciones valiosas para el diseño y desarrollo de futuros procesos formativos en gobernanza territorial. Demuestra la importancia de adoptar enfoques que reconozcan y valoricen la diversidad cultural, que privilegien el diálogo de saberes y que generen espacios para la construcción colectiva de conocimiento. Asimismo, evidencia el potencial transformador de metodologías que combinan el rigor académico con el reconocimiento de los saberes territoriales y que privilegian el aprendizaje experiencial y el intercambio entre pares. </t>
  </si>
  <si>
    <t>Informe de resultados, listas de asistencia, lista de graduados, fotomemorias de los intercambios de experiencias.</t>
  </si>
  <si>
    <t>El Diplomado en Liderazgo Ambiental para la Gobernanza del Agua fortaleció de manera efectiva las capacidades colectivas para la gestión territorial del agua, al consolidar procesos de articulación social basados en el diálogo de saberes y el reconocimiento de la diversidad cultural. Esta experiencia formativa generó aprendizajes aplicados que trascendieron el ámbito académico, promoviendo liderazgos locales, mayor cohesión social y una apropiación comunitaria más sólida de la gobernanza del agua, con efectos sostenibles en la toma de decisiones y en la proyección de acciones colectivas a futuro en los territorios.</t>
  </si>
  <si>
    <t xml:space="preserve">Continuidad de diálogos iniciados  
Fortalecimiento de articulaciones  
Desarrollo de nuevas iniciativas </t>
  </si>
  <si>
    <t>*Conocimientos, perspectivas e iniciativas comunitarias para reducción de la erosión costera.
*Alternativas, desafíos y oportunidades locales para fortalecer la resiliencia en la zona costera.</t>
  </si>
  <si>
    <t>Taller de intercambio con comunidades</t>
  </si>
  <si>
    <t>Generación de información técnico-científica como soporte a la gestión ambiental de la Corporación Autónoma Regional del Atlántico– CRA en la zona costera del departamento del Atlántico – CRA 011</t>
  </si>
  <si>
    <t>Intercambiar conocimientos sobre los procesos y problemáticas costeras con comunidades, con un énfasis en las Soluciones basadas en la Naturaleza (SbN) como alternativas potenciales para enfrentar la erosión costera entre la Ciénaga de Mallorquín y ciénaga de Manatíes.</t>
  </si>
  <si>
    <t>Barranquilla, Atlántico, Octubre 2025</t>
  </si>
  <si>
    <t>GEO</t>
  </si>
  <si>
    <t xml:space="preserve"> $                             3,192,398</t>
  </si>
  <si>
    <t>Corporación Autónoma Regional del Atlántico (CRA)</t>
  </si>
  <si>
    <t>Se fortaleció a la comunidad en el conocimiento de los procesos costeros y alternativas frente a la amenaza por erosión costera</t>
  </si>
  <si>
    <t>Se aplicó una encuesta multicriterio para evaluar la priorización de alternativas de acuerdo a sus intereses.</t>
  </si>
  <si>
    <t>https://invemarsantamarta.sharepoint.com/:f:/s/LINEAGMC/IgCXZ_Ev3g7jQI2gs4uVw4FvAXVzG9_DvW1a2ORTlSxD-vY?e=tmbmFG</t>
  </si>
  <si>
    <t>johan.casadiego@invemar.org.co</t>
  </si>
  <si>
    <t xml:space="preserve">*Conocimientos, perspectivas e iniciativas para reducir la erosión costera.
*Evaluación de alternativas propuestas con expertos en la temática. </t>
  </si>
  <si>
    <t>Taller de intercambio con expertos</t>
  </si>
  <si>
    <t>Intercambiar conocimientos sobre los procesos y problemáticas costeras con expertos, con un énfasis en las Soluciones basadas en la Naturaleza (SbN) como alternativas potenciales para enfrentar la erosión costera entre la Ciénaga de Mallorquín y ciénaga de Manatíes.</t>
  </si>
  <si>
    <t>Barranquilla, Atlántico, Noviembre 2025</t>
  </si>
  <si>
    <t xml:space="preserve"> $                             4,135,458</t>
  </si>
  <si>
    <t xml:space="preserve"> Corporación Autónoma Regional del Atlántico (CRA) </t>
  </si>
  <si>
    <t>Se fortaleció a los actores institucionales  en el conocimiento de los procesos costeros y alternativas frente a la amenaza por erosión costera</t>
  </si>
  <si>
    <t>https://invemarsantamarta.sharepoint.com/:f:/s/LINEAGMC/IgD4AmnsTrn6QoScuB4KA6v7AWNtcOwpU8quYNM5Qn597Xs?e=oPPt9I</t>
  </si>
  <si>
    <t xml:space="preserve">johan.casadiego@invemar.org.co </t>
  </si>
  <si>
    <t>Necesidad de socialización del alcance, metodologías y productos del proyecto</t>
  </si>
  <si>
    <t xml:space="preserve">Otro </t>
  </si>
  <si>
    <t>Talleres de socialización y concertación de la estructura del proyecto</t>
  </si>
  <si>
    <t>Conocimiento del riesgo frente al fenómeno de erosión costera</t>
  </si>
  <si>
    <t>Socializar y concertar los alcances del proyecto, su área de influencia, las metodologías, las mallas de muestreos y/o medición, los productos esperados, el presupuesto y el cronograma de actividades.</t>
  </si>
  <si>
    <t>Autoridades tradicionales indígenas → reconocidas conforme al artículo 330 de la Constitución Política de Colombia, la Ley 89 de 1890 y el Convenio 169 de la OIT (aprobado por la Ley 21 de 1991).
Mesas de concertación indígena → instancias creadas para la consulta previa, en las que participan el Gobierno y los pueblos indígenas.
Asociaciones y cabildos Wayuu → organizaciones propias, inscritas ante el Ministerio del Interior, que funcionan como espacios de decisión y participación.</t>
  </si>
  <si>
    <t>Riohacha, julio de 2025</t>
  </si>
  <si>
    <t>FNGRD</t>
  </si>
  <si>
    <t>Integración y fortalecimiento de los lazos y comunicaciones con las comunidades</t>
  </si>
  <si>
    <t>Registro fotografíco, listas de asistencia, actas de taller.</t>
  </si>
  <si>
    <t>Se confirmó la necesidad de la comunidad de abordar el problema de la erosión costera.
Las instituciones y la comunidad acordaron priorizar las Soluciones Basadas en la Naturaleza (SbN) en la búsqueda de soluciones, evitando medidas duras como los espolones.
Se acordó la importancia del acompañamiento de la comunidad en las actividades de campo del proyecto.</t>
  </si>
  <si>
    <t>Por parte de INVEMAR - UNGRD:
•	Compartir el material del taller con el comité técnico del proyecto.
•	Compartir información sobre el proyecto "Vida de Manglar" con la comunidad.
•	Enviar el plan de trabajo de la salida de campo de la temporada seca menor al comité.
•	Revisar la distribución de las estaciones de monitoreo en el sector de Laguna Grande.
Por parte de la comunidad:
•	Definir en comunidad a las personas que acompañarán las salidas de campo, considerando las necesidades de los equipos y distribuyendo la participación de manera justa en los diferentes sectores.</t>
  </si>
  <si>
    <t>C:\Users\usrgmc18\OneDrive - Invemar\JUAN CORTINA\GEOCIENCIAS 2025\UNGRD - LA CACHACA III\5. TALLERES</t>
  </si>
  <si>
    <t>juan.cortina@invemar.org.co</t>
  </si>
  <si>
    <t>Identificación de factores y causas de erosión costera</t>
  </si>
  <si>
    <t>Talleres para la identificación de causas y estrategias de mitigación frente a la erosión costera</t>
  </si>
  <si>
    <t>Identificar, de manera participativa, los factores y agentes que inciden directa e indirectamente en la ocurrencia de procesos de erosión costera, así como proponer alternativas de mitigación orientadas a reducir sus efectos.</t>
  </si>
  <si>
    <t>Riohacha, noviembre de 2025</t>
  </si>
  <si>
    <t>Registro fotográfico, listas de asistencia, actas de taller.</t>
  </si>
  <si>
    <t>La erosión costera y el cambio climático son percibidos como amenazas directas a la permanencia en el territorio. El conocimiento histórico de los mayores y de los pescadores, junto con la academia, debe incorporarse como base técnica. Las comunidades reconocen el papel protector de manglares y pastos marinos y la necesidad de fortalecer el conocimiento sobre los procesos marinos. Las medidas deben ser integrales, concertadas y validadas comunitariamente, incorporarse en los planes de vida y combinar soluciones basadas en la naturaleza e ingeniería. Su implementación y monitoreo requieren participación comunitaria y articulación institucional permanente para garantizar sostenibilidad y financiación.</t>
  </si>
  <si>
    <t>-Compartir con las comunidades las fotos y el material presentado durante el taller.
-Consultar con su equipo de biólogos si existe una estacionalidad de los pastos marinos (similar a la vegetación terrestre) y compartir esta respuesta con los líderes comunitarios.</t>
  </si>
  <si>
    <t>https://invemarsantamarta.sharepoint.com/:f:/s/LINEAGMC/IgDnHmnfqsHpSrRUYHYdmgmkAZ50pIltyKR6PcjJv3bLx8c?e=QdZU1S</t>
  </si>
  <si>
    <t>Participación interinstitucional en análisis de erosión</t>
  </si>
  <si>
    <t>Talleres institucionales para la identificación de causas y estrategias de mitigación frente a la erosión costera</t>
  </si>
  <si>
    <t>Identificar, de manera participativa con los diferentes actores institucionales presentes en el área de estudio, los factores y agentes que inciden directa e indirectamente en la ocurrencia de procesos de erosión costera, así como proponer alternativas de mitigación orientadas a reducir sus efectos.</t>
  </si>
  <si>
    <t>Integración y fortalecimiento de los lazos y comunicaciones con las Instituciones</t>
  </si>
  <si>
    <t>La jornada permitió validar colectivamente el diagnóstico y la hoja de ruta propuesta. Se destacó la necesidad de mantener una comunicación clara, continua y en idioma local con las comunidades, manejar adecuadamente sus expectativas y precisar el alcance real de las medidas. Asimismo, se resaltó que la erosión costera debe abordarse con una visión regional e integrada a procesos como inundaciones y dinámica sedimentaria, y que las MABE son estrategias de mediano y largo plazo orientadas principalmente a fortalecer la resiliencia comunitaria.</t>
  </si>
  <si>
    <t>No se definieron compromisos con fechas límites específicas durante esta sesión particular </t>
  </si>
  <si>
    <t>-Necesidad de soluciones basadas en la naturaleza y medidas de adaptación localmente aceptadas.
-Fortalecimiento del monitoreo comunitario y acceso a información técnica para la toma de decisiones.</t>
  </si>
  <si>
    <t>Taller participativo: Alternativas de manejo frente a la erosión costera en el litoral cordobés.</t>
  </si>
  <si>
    <t xml:space="preserve">Monitoreo de la erosión costera, alternativas de solución e identificación de efectos sobre el litoral Cordobés Convenio Interadministrativo No. 012-2025 </t>
  </si>
  <si>
    <t>Generar un portafolio de alternativas frente a la erosión costera en el litoral cordobés, mediante la participación de actores institucionales municipales, departamentales y regionales. </t>
  </si>
  <si>
    <t>Montería, septiembre de 2025</t>
  </si>
  <si>
    <t>CVS</t>
  </si>
  <si>
    <t>Registro fotográfico, listas de asistencia, Memoria del taller.</t>
  </si>
  <si>
    <t>-Se priorizaron las Soluciones basadas en la Naturaleza (manglares, dunas y revegetalización) mediante consenso técnico-social.
-Su viabilidad depende del ordenamiento territorial, la articulación institucional y el fortalecimiento comunitario, y enfrenta riesgos por presión antrópica, mantenimiento y permisos.
-La verificación en campo permitirá ajustar la priorización, definir presupuestos y consolidar el portafolio final con hoja de ruta</t>
  </si>
  <si>
    <t xml:space="preserve">El Invemar socializará los resultados del proyecto convocando a los diferentes actores provenientes de entidades clave del orden regional, local, académico y social.   </t>
  </si>
  <si>
    <t>https://invemarsantamarta.sharepoint.com/:f:/s/LINEAGMC/IgCL5HneEUMxR50b2VZQqX2lAWVwXd0eXbryvAgPOwgipsU?e=KcqcDt</t>
  </si>
  <si>
    <t>marco.gonzalez@invemar.org.co</t>
  </si>
  <si>
    <t>Socializar resultados del proyecto</t>
  </si>
  <si>
    <t>Taller De Socialización De Resultados: Monitoreo De La Erosión Costera</t>
  </si>
  <si>
    <t>Monitoreo de la erosión costera, alternativas de solución e identificación de efectos sobre el litoral Cordobés Convenio Interadministrativo No. 012-2025</t>
  </si>
  <si>
    <t>Socializar los resultados obtenidos del monitoreo, portafolio de alternativas, cuña salina y pastos marinos con la participación de actores institucionales locales y regionales.</t>
  </si>
  <si>
    <t>Monteria, diciembre de 2025</t>
  </si>
  <si>
    <t>Registro fotografíco, listas de asistencia, Memoria del taller.</t>
  </si>
  <si>
    <t>La erosión costera en Córdoba requiere una gestión integral y coordinada entre las entidades territoriales y técnicas, basada en información actualizada y monitoreos continuos. Las soluciones deben adaptarse a las condiciones de cada sector, combinando alternativas basadas en la naturaleza, medidas híbridas u obras duras según el nivel de criticidad, y fortaleciendo la Mesa Departamental como instancia clave para la articulación, priorización y toma de decisiones.</t>
  </si>
  <si>
    <t>No se definierón compromisos</t>
  </si>
  <si>
    <t>Gestión ambiental en los ecosistemas de pastos marinos del Archipiélago de San Andrés, Providencia y Santa Catalina</t>
  </si>
  <si>
    <t>Gestión para la resiliencia de ecosistemas estratégicos y biodiversidad en las regiones del Caribe y Pacífico de Colombia” "De Raíces a mareas: ecosistemas resilientes"</t>
  </si>
  <si>
    <t>Mapeo y caracterización de actores con injerencia en el ecosistema de pastos marinos, estrategia de participación e involucramiento en la temática de pastos marinos; matriz de mapeo de actores para la isla de San Andrés.</t>
  </si>
  <si>
    <t>Casa Lúdica Cove, isla de San Andrés</t>
  </si>
  <si>
    <t>De Raíces a Mareas: ecosistemas resilientes</t>
  </si>
  <si>
    <t xml:space="preserve"> Se mejoró la articulación interinstitucional y se generaron insumos para la elaboración del mapeo y análisis de actores, se identificaron los vacíos de información existentes en cuanto al conocimiento sobre el ecosistema de pastos marinos en las islas de San Andrés y Providencia. Se identificaron las oportunidades, fortalezas, debilidades y amenazas en cuanto a la gestión de los ecosistemas de pastos marinos y manglares, la gestión de resíduos y las iniciativas productivas.</t>
  </si>
  <si>
    <t>Registro fotográfico, listados de asistencia, memorias de taller, bases de datos de participantes del taller</t>
  </si>
  <si>
    <t xml:space="preserve">Se recopiló la información requerida para la identificación de los actores del territorio en torno al ecosistema de pastos marinos, su interés e influencia y rol. Se requiere educación ambiental para los diferentes actores del territorio con relación a los ecosistemas de pastos marinos dado el poco reconocimiento que tienen en el territorio.
Diseñar estrategias de formación y fortalecimientos en todas las temáticas mencionadas durante el espacio. A pesar de que la comunidad posee un entendimiento del territorio y tiene alto interés en involucrarse en acciones de restauración, se considera que se requiere mayor apoyo técnico, institucional y formativo.
</t>
  </si>
  <si>
    <t>Realizar capacitaciones para generar conocimiento con actores locales sobre pastos marinos.</t>
  </si>
  <si>
    <t>https://invemarsantamarta-my.sharepoint.com/:f:/g/personal/desiree_hernandez_invemar_org_co/IgBqlW_YxyP5Q7PFq6U-5N4CAahvCGBgYeLe6wE_mfHOLV8?e=9vmaP6</t>
  </si>
  <si>
    <t>desiree.hernandez@invemar.org.co</t>
  </si>
  <si>
    <t>Mapeo y caracterización de actores con injerencia en el ecosistema de pastos marinos, estrategia de participación e involucramiento en la temática de pastos marinos; matriz de mapeo de actores para la isla de Providencia.</t>
  </si>
  <si>
    <t>Salón de la Junta de Acción Comunal Santa Isabel, isla de Providencia</t>
  </si>
  <si>
    <t>Se recopiló la información requerida para la identificación de los actores del territorio en torno al ecosistema de pastos marinos, su interés e influencia y rol. Se requiere educación ambiental para los diferentes actores del territorio con relación a los ecosistemas de pastos marinos dado el poco reconocimiento que tienen en el territorio.
Diseñar estrategias de formación y fortalecimientos en todas las temáticas mencionadas durante el espacio. A pesar de que la comunidad posee un entendimiento del territorio y tiene alto interés en involucrarse en acciones de restauración, se considera que se requiere mayor apoyo técnico, institucional y formativo.</t>
  </si>
  <si>
    <t>https://invemarsantamarta-my.sharepoint.com/:f:/g/personal/desiree_hernandez_invemar_org_co/IgABV9s2rYT2Tqj5wxWlOK7yAUSrJ_f9P97NK5XELjPVgtA?e=l7N9gX</t>
  </si>
  <si>
    <t>Taller para la construcción participativa de los lineamientos de manejo del ecosistema de pastos marinos del Archipiélago de San Andrés, Providencia y Santa Catalina.</t>
  </si>
  <si>
    <t>Recopilar insumos de manera participativa para la construcción de lineamientos de manejo del ecosistema de pastos marinos</t>
  </si>
  <si>
    <t>Priorización de los servicios ecosistémicos de los pastos marinos y quiénes deberían asumir la responsabilidad de protegerlos. Identificacíon de usos sobre el espacio marino en la isla de San Andrés.</t>
  </si>
  <si>
    <t>Salón Alejandro Rankin, Cámara de Comercio Archipiélago de San Andrés, Providencia y Santa Catalina, San Andrés, Isla</t>
  </si>
  <si>
    <t>El inventario de usos sobre el espacio marino permite identificar áreas de conflicto potencial (ej. puntos de contaminación versus zonas de buceo/playas) y planificar estrategias de manejo integrado y ordenamiento de los pastos marinos.  Al visibilizar estos usos desde la mirada comunitaria, se fortalece el diálogo entre actores y se abren caminos para construir acuerdos que promuevan la sostenibilidad, el respeto por el entorno y la corresponsabilidad en su cuidado.</t>
  </si>
  <si>
    <t>Los ejercicios participativos permitieron identificar usos, tensiones y presiones sobre los bordes costeros, las praderas y los manglares, los cuales deberán ser tenidos en cuenta para orientar medidas de manejo. La diversidad de usos evidencia la necesidad de una gestión integrada que reconozca tanto el valor ecológico como el cultural y económico del espacio. Existe la necesidad de conservar los ecosistemas naturales que ofrecen servicios ecosistémicos de regulación y soporte, así como la gestión comunitaria de los servicios culturales y de provisión.</t>
  </si>
  <si>
    <t>Compartir las memorias del taller con los participantes</t>
  </si>
  <si>
    <t>https://invemarsantamarta-my.sharepoint.com/:f:/g/personal/desiree_hernandez_invemar_org_co/IgCEmqylBEQuS7iEJwQPe9wXARJDp72S96_IOV9ePS4FAoY?e=lCbu3E</t>
  </si>
  <si>
    <t>Priorización de los servicios ecosistémicos de los pastos marinos y quiénes deberían asumir la responsabilidad de protegerlos. Identificacíon de usos sobre el espacio marino en la isla de Providencia.</t>
  </si>
  <si>
    <t>Salón del hotel El Pirata Morgan. Providencia, Isla. Archipiélago de San Andrés, Providencia y Santa Catalina</t>
  </si>
  <si>
    <t>Los espacios participativos fortalecen la confianza y el sentido de corresponsabilidad entre las instituciones y las comunidades. El inventario de usos sobre el espacio marino permite identificar áreas de conflicto potencial (ej. puntos de contaminación versus zonas de buceo/playas) y planificar estrategias de manejo integrado y ordenamiento de los pastos marinos.  Al visibilizar estos usos desde la mirada comunitaria, se fortalece el diálogo entre actores y se abren caminos para construir acuerdos que promuevan la sostenibilidad, el respeto por el entorno y la corresponsabilidad en su cuidado.</t>
  </si>
  <si>
    <t>Los ejercicios participativos permitieron identificar usos, tensiones y presiones sobre los bordes costeros, las praderas y los manglares, los cuales deberán ser tenidos en cuenta para orientar medidas de manejo.</t>
  </si>
  <si>
    <t>https://invemarsantamarta-my.sharepoint.com/:f:/g/personal/desiree_hernandez_invemar_org_co/IgC0MEKdiqvrT5eg-NDtx319AVqX2tzqrno9CjFNv2rCUJ4?e=QLkujE</t>
  </si>
  <si>
    <t>Conservación de los pastos marinos en jurisdicción de CORPAMAG</t>
  </si>
  <si>
    <t>Taller para la espacialización de los usos que se desarrollan en los pastos marinos de departamaneo del magdalena</t>
  </si>
  <si>
    <t>Generación de información y conocimiento ambiental para la gestión integral de los mares, costas y recursos acuáticos en jurisdicción de CORPAMAG</t>
  </si>
  <si>
    <t>Recopilar insumos de manera participativa para espacialización de los usos en el mar</t>
  </si>
  <si>
    <t xml:space="preserve">Mapa participativo de los usos que se desarrllan en el mar </t>
  </si>
  <si>
    <t>Auditorio de CORPAMAG</t>
  </si>
  <si>
    <t>Los ejercicios participativos permitieron identificar usos, tensiones y presiones sobre los bordes costeros, las praderas de pastos en juriscción de Corpamag.</t>
  </si>
  <si>
    <t>Memoria taller 5 sep 2025</t>
  </si>
  <si>
    <t>milena.hernandez@invemar.org.co</t>
  </si>
  <si>
    <r>
      <t xml:space="preserve">Instrumento de planeación asociado a la acción o actividad de participación </t>
    </r>
    <r>
      <rPr>
        <b/>
        <sz val="11"/>
        <color rgb="FF0070C0"/>
        <rFont val="Calibri"/>
        <family val="2"/>
        <scheme val="minor"/>
      </rPr>
      <t xml:space="preserve"> (Seleccione) </t>
    </r>
  </si>
  <si>
    <r>
      <t xml:space="preserve">¿A cual de las siguientes estrategias le apunta la actividad de participación ciudadana que adelantará? </t>
    </r>
    <r>
      <rPr>
        <b/>
        <sz val="11"/>
        <color rgb="FF0070C0"/>
        <rFont val="Calibri"/>
        <family val="2"/>
        <scheme val="minor"/>
      </rPr>
      <t xml:space="preserve">(Seleccione) </t>
    </r>
  </si>
  <si>
    <r>
      <t xml:space="preserve"> Fase de la gestión en que se va a focalizar el proceso participativo </t>
    </r>
    <r>
      <rPr>
        <b/>
        <sz val="11"/>
        <color rgb="FF0070C0"/>
        <rFont val="Calibri"/>
        <family val="2"/>
        <scheme val="minor"/>
      </rPr>
      <t>(Seleccione)</t>
    </r>
  </si>
  <si>
    <r>
      <t xml:space="preserve">Grupo de ciudadanos a los que va principalmente dirigida la invitación </t>
    </r>
    <r>
      <rPr>
        <b/>
        <sz val="11"/>
        <color rgb="FF0070C0"/>
        <rFont val="Calibri"/>
        <family val="2"/>
        <scheme val="minor"/>
      </rPr>
      <t>(seleccione)</t>
    </r>
  </si>
  <si>
    <r>
      <t xml:space="preserve">Nivel de incidencia de la participación </t>
    </r>
    <r>
      <rPr>
        <b/>
        <sz val="11"/>
        <color rgb="FF0070C0"/>
        <rFont val="Calibri"/>
        <family val="2"/>
        <scheme val="minor"/>
      </rPr>
      <t>(Seleccione)</t>
    </r>
  </si>
  <si>
    <r>
      <t xml:space="preserve">Resultado esperado </t>
    </r>
    <r>
      <rPr>
        <b/>
        <sz val="11"/>
        <color rgb="FF0070C0"/>
        <rFont val="Calibri"/>
        <family val="2"/>
        <scheme val="minor"/>
      </rPr>
      <t>(Seleccione)</t>
    </r>
  </si>
  <si>
    <r>
      <t xml:space="preserve">Tipo de espacio de diálogo que se desarrollará </t>
    </r>
    <r>
      <rPr>
        <b/>
        <sz val="11"/>
        <color rgb="FF3366CC"/>
        <rFont val="Calibri"/>
        <family val="2"/>
        <scheme val="minor"/>
      </rPr>
      <t xml:space="preserve"> (Seleccione)</t>
    </r>
  </si>
  <si>
    <r>
      <t xml:space="preserve">Modalidad del espacio </t>
    </r>
    <r>
      <rPr>
        <b/>
        <sz val="11"/>
        <color rgb="FF3366CC"/>
        <rFont val="Calibri"/>
        <family val="2"/>
        <scheme val="minor"/>
      </rPr>
      <t>(Seleccione)</t>
    </r>
  </si>
  <si>
    <r>
      <t xml:space="preserve">Método de retroalimentación a la ciudadanía y demás sobre los resultados del evento </t>
    </r>
    <r>
      <rPr>
        <b/>
        <sz val="11"/>
        <color rgb="FF6699FF"/>
        <rFont val="Calibri"/>
        <family val="2"/>
        <scheme val="minor"/>
      </rPr>
      <t>(seleccione)</t>
    </r>
  </si>
  <si>
    <t>Academia</t>
  </si>
  <si>
    <t>Plan de Acción Sectorial</t>
  </si>
  <si>
    <t>Sector privado, gremios y empresas</t>
  </si>
  <si>
    <t>Virtual</t>
  </si>
  <si>
    <t>Fuente de financiación</t>
  </si>
  <si>
    <t>Reunión</t>
  </si>
  <si>
    <t>Ejercicios de rendición de cuenta</t>
  </si>
  <si>
    <t>Plan de Acción Anual</t>
  </si>
  <si>
    <t>Veedurias ciudadanas</t>
  </si>
  <si>
    <t>Feria</t>
  </si>
  <si>
    <t>ONG</t>
  </si>
  <si>
    <t>Boletines, folletos u otros recursos físicos</t>
  </si>
  <si>
    <t>Elaboración de normativa</t>
  </si>
  <si>
    <t>Plan Departamental de Desarrollo</t>
  </si>
  <si>
    <t>Plan Municipal/Distrital de Desarrollo</t>
  </si>
  <si>
    <t>Apertura de datos</t>
  </si>
  <si>
    <t>SINA</t>
  </si>
  <si>
    <t>Racionalización de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</si>
</sst>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_-&quot;$&quot;\ * #,##0_-;\-&quot;$&quot;\ * #,##0_-;_-&quot;$&quot;\ * &quot;-&quot;??_-;_-@_-"/>
    <numFmt numFmtId="165" formatCode="&quot;$&quot;\ #,##0.00"/>
    <numFmt numFmtId="166" formatCode="_-[$$-409]* #,##0_ ;_-[$$-409]* \-#,##0\ ;_-[$$-409]* &quot;-&quot;??_ ;_-@_ "/>
    <numFmt numFmtId="167" formatCode="_-[$$-409]* #,##0.00_ ;_-[$$-409]* \-#,##0.00\ ;_-[$$-409]* &quot;-&quot;??_ ;_-@_ "/>
  </numFmts>
  <fonts count="26">
    <font>
      <sz val="11"/>
      <color theme="1"/>
      <name val="Calibri"/>
      <family val="2"/>
      <scheme val="minor"/>
    </font>
    <font>
      <b/>
      <sz val="11"/>
      <color rgb="FF3366CC"/>
      <name val="Calibri"/>
      <family val="2"/>
      <scheme val="minor"/>
    </font>
    <font>
      <b/>
      <sz val="20"/>
      <color rgb="FF3366CC"/>
      <name val="Calibri"/>
      <family val="2"/>
      <scheme val="minor"/>
    </font>
    <font>
      <u/>
      <sz val="11"/>
      <color theme="10"/>
      <name val="Calibri"/>
      <family val="2"/>
      <scheme val="minor"/>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b/>
      <sz val="11"/>
      <color rgb="FF0070C0"/>
      <name val="Calibri"/>
      <family val="2"/>
      <scheme val="minor"/>
    </font>
    <font>
      <b/>
      <sz val="11"/>
      <color rgb="FF6699FF"/>
      <name val="Calibri"/>
      <family val="2"/>
      <scheme val="minor"/>
    </font>
    <font>
      <b/>
      <sz val="16"/>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1"/>
      <color theme="1"/>
      <name val="Calibri"/>
      <family val="2"/>
      <charset val="1"/>
    </font>
    <font>
      <sz val="11"/>
      <color theme="1"/>
      <name val="Calibri"/>
      <family val="2"/>
    </font>
    <font>
      <b/>
      <sz val="36"/>
      <color theme="1"/>
      <name val="Calibri"/>
      <family val="2"/>
      <scheme val="minor"/>
    </font>
    <font>
      <sz val="48"/>
      <color theme="1"/>
      <name val="Calibri"/>
      <family val="2"/>
      <scheme val="minor"/>
    </font>
    <font>
      <u/>
      <sz val="11"/>
      <color theme="1"/>
      <name val="Calibri"/>
      <family val="2"/>
      <scheme val="minor"/>
    </font>
    <font>
      <u/>
      <sz val="10"/>
      <color theme="1"/>
      <name val="Calibri"/>
      <family val="2"/>
      <scheme val="minor"/>
    </font>
    <font>
      <sz val="10"/>
      <color theme="1"/>
      <name val="Calibri"/>
      <family val="2"/>
      <scheme val="minor"/>
    </font>
    <font>
      <sz val="12"/>
      <color theme="1"/>
      <name val="Arial"/>
      <family val="2"/>
      <charset val="1"/>
    </font>
    <font>
      <sz val="12"/>
      <color theme="1"/>
      <name val="Calibri"/>
      <family val="2"/>
      <charset val="1"/>
    </font>
    <font>
      <i/>
      <sz val="12"/>
      <color theme="1"/>
      <name val="Calibri"/>
      <family val="2"/>
      <charset val="1"/>
    </font>
    <font>
      <sz val="11"/>
      <color theme="1"/>
      <name val="Arial"/>
      <family val="2"/>
    </font>
    <font>
      <sz val="11"/>
      <color theme="1"/>
      <name val="Aptos Narrow"/>
      <family val="2"/>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E3F3D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000000"/>
      </patternFill>
    </fill>
  </fills>
  <borders count="85">
    <border>
      <left/>
      <right/>
      <top/>
      <bottom/>
      <diagonal/>
    </border>
    <border>
      <left style="medium">
        <color rgb="FF3366CC"/>
      </left>
      <right/>
      <top style="medium">
        <color rgb="FF3366CC"/>
      </top>
      <bottom style="medium">
        <color rgb="FF3366CC"/>
      </bottom>
      <diagonal/>
    </border>
    <border>
      <left/>
      <right/>
      <top style="medium">
        <color rgb="FF3366CC"/>
      </top>
      <bottom style="medium">
        <color rgb="FF3366CC"/>
      </bottom>
      <diagonal/>
    </border>
    <border>
      <left/>
      <right style="medium">
        <color rgb="FF3366CC"/>
      </right>
      <top style="medium">
        <color rgb="FF3366CC"/>
      </top>
      <bottom style="medium">
        <color rgb="FF3366CC"/>
      </bottom>
      <diagonal/>
    </border>
    <border>
      <left style="dotted">
        <color rgb="FF3366CC"/>
      </left>
      <right style="dotted">
        <color rgb="FF3366CC"/>
      </right>
      <top style="medium">
        <color rgb="FF3366CC"/>
      </top>
      <bottom style="dotted">
        <color rgb="FF3366CC"/>
      </bottom>
      <diagonal/>
    </border>
    <border>
      <left style="dotted">
        <color rgb="FF3366CC"/>
      </left>
      <right style="medium">
        <color rgb="FF3366CC"/>
      </right>
      <top style="medium">
        <color rgb="FF3366CC"/>
      </top>
      <bottom style="dotted">
        <color rgb="FF3366CC"/>
      </bottom>
      <diagonal/>
    </border>
    <border>
      <left style="dotted">
        <color rgb="FF3366CC"/>
      </left>
      <right/>
      <top style="medium">
        <color rgb="FF3366CC"/>
      </top>
      <bottom style="dotted">
        <color rgb="FF3366CC"/>
      </bottom>
      <diagonal/>
    </border>
    <border>
      <left/>
      <right style="dotted">
        <color rgb="FF3366CC"/>
      </right>
      <top style="medium">
        <color rgb="FF3366CC"/>
      </top>
      <bottom style="dotted">
        <color rgb="FF3366CC"/>
      </bottom>
      <diagonal/>
    </border>
    <border>
      <left style="dotted">
        <color rgb="FF3366CC"/>
      </left>
      <right/>
      <top style="medium">
        <color rgb="FF3366CC"/>
      </top>
      <bottom/>
      <diagonal/>
    </border>
    <border>
      <left style="dotted">
        <color rgb="FF3366CC"/>
      </left>
      <right style="dotted">
        <color rgb="FF3366CC"/>
      </right>
      <top style="medium">
        <color rgb="FF3366CC"/>
      </top>
      <bottom/>
      <diagonal/>
    </border>
    <border>
      <left style="medium">
        <color rgb="FF3366CC"/>
      </left>
      <right/>
      <top style="medium">
        <color rgb="FF3366CC"/>
      </top>
      <bottom style="dotted">
        <color rgb="FF3366CC"/>
      </bottom>
      <diagonal/>
    </border>
    <border>
      <left style="dashed">
        <color rgb="FF3366CC"/>
      </left>
      <right style="dashed">
        <color rgb="FF3366CC"/>
      </right>
      <top style="medium">
        <color rgb="FF3366CC"/>
      </top>
      <bottom style="dotted">
        <color rgb="FF3366CC"/>
      </bottom>
      <diagonal/>
    </border>
    <border>
      <left/>
      <right style="dotted">
        <color rgb="FF3366CC"/>
      </right>
      <top style="medium">
        <color rgb="FF3366CC"/>
      </top>
      <bottom/>
      <diagonal/>
    </border>
    <border>
      <left style="medium">
        <color rgb="FF3366CC"/>
      </left>
      <right/>
      <top style="medium">
        <color rgb="FF3366CC"/>
      </top>
      <bottom/>
      <diagonal/>
    </border>
    <border>
      <left/>
      <right/>
      <top style="medium">
        <color rgb="FF3366CC"/>
      </top>
      <bottom/>
      <diagonal/>
    </border>
    <border>
      <left/>
      <right/>
      <top style="medium">
        <color rgb="FF3366CC"/>
      </top>
      <bottom style="dotted">
        <color rgb="FF3366CC"/>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rgb="FF3366CC"/>
      </left>
      <right style="dotted">
        <color rgb="FF3366CC"/>
      </right>
      <top style="dotted">
        <color rgb="FF3366CC"/>
      </top>
      <bottom/>
      <diagonal/>
    </border>
    <border>
      <left style="medium">
        <color rgb="FF3366CC"/>
      </left>
      <right/>
      <top style="dotted">
        <color rgb="FF3366CC"/>
      </top>
      <bottom/>
      <diagonal/>
    </border>
    <border>
      <left style="dashed">
        <color rgb="FF3366CC"/>
      </left>
      <right style="dashed">
        <color rgb="FF3366CC"/>
      </right>
      <top style="dotted">
        <color rgb="FF3366CC"/>
      </top>
      <bottom/>
      <diagonal/>
    </border>
    <border>
      <left/>
      <right style="dotted">
        <color rgb="FF3366CC"/>
      </right>
      <top style="dotted">
        <color rgb="FF3366CC"/>
      </top>
      <bottom/>
      <diagonal/>
    </border>
    <border>
      <left style="dotted">
        <color rgb="FF3366CC"/>
      </left>
      <right style="dotted">
        <color rgb="FF3366CC"/>
      </right>
      <top/>
      <bottom/>
      <diagonal/>
    </border>
    <border>
      <left style="dotted">
        <color rgb="FF3366CC"/>
      </left>
      <right/>
      <top style="dotted">
        <color rgb="FF3366CC"/>
      </top>
      <bottom/>
      <diagonal/>
    </border>
    <border>
      <left style="dotted">
        <color rgb="FF3366CC"/>
      </left>
      <right/>
      <top/>
      <bottom/>
      <diagonal/>
    </border>
    <border>
      <left style="dotted">
        <color rgb="FF3366CC"/>
      </left>
      <right style="medium">
        <color rgb="FF3366CC"/>
      </right>
      <top style="dotted">
        <color rgb="FF3366CC"/>
      </top>
      <bottom/>
      <diagonal/>
    </border>
    <border>
      <left style="dotted">
        <color theme="8"/>
      </left>
      <right style="dotted">
        <color theme="8"/>
      </right>
      <top style="dotted">
        <color theme="8"/>
      </top>
      <bottom style="dotted">
        <color theme="8"/>
      </bottom>
      <diagonal/>
    </border>
    <border>
      <left style="medium">
        <color theme="8"/>
      </left>
      <right style="dotted">
        <color theme="8"/>
      </right>
      <top style="medium">
        <color theme="8"/>
      </top>
      <bottom style="dotted">
        <color theme="8"/>
      </bottom>
      <diagonal/>
    </border>
    <border>
      <left style="dotted">
        <color theme="8"/>
      </left>
      <right style="dotted">
        <color theme="8"/>
      </right>
      <top style="medium">
        <color theme="8"/>
      </top>
      <bottom style="dotted">
        <color theme="8"/>
      </bottom>
      <diagonal/>
    </border>
    <border>
      <left style="dotted">
        <color theme="8"/>
      </left>
      <right style="medium">
        <color theme="8"/>
      </right>
      <top style="medium">
        <color theme="8"/>
      </top>
      <bottom style="dotted">
        <color theme="8"/>
      </bottom>
      <diagonal/>
    </border>
    <border>
      <left style="medium">
        <color theme="8"/>
      </left>
      <right style="dotted">
        <color theme="8"/>
      </right>
      <top style="dotted">
        <color theme="8"/>
      </top>
      <bottom style="dotted">
        <color theme="8"/>
      </bottom>
      <diagonal/>
    </border>
    <border>
      <left style="dotted">
        <color theme="8"/>
      </left>
      <right style="medium">
        <color theme="8"/>
      </right>
      <top style="dotted">
        <color theme="8"/>
      </top>
      <bottom style="dotted">
        <color theme="8"/>
      </bottom>
      <diagonal/>
    </border>
    <border>
      <left style="medium">
        <color theme="8"/>
      </left>
      <right style="dotted">
        <color theme="8"/>
      </right>
      <top style="dotted">
        <color theme="8"/>
      </top>
      <bottom style="medium">
        <color theme="8"/>
      </bottom>
      <diagonal/>
    </border>
    <border>
      <left style="dotted">
        <color theme="8"/>
      </left>
      <right style="dotted">
        <color theme="8"/>
      </right>
      <top style="dotted">
        <color theme="8"/>
      </top>
      <bottom style="medium">
        <color theme="8"/>
      </bottom>
      <diagonal/>
    </border>
    <border>
      <left style="dotted">
        <color theme="8"/>
      </left>
      <right style="medium">
        <color theme="8"/>
      </right>
      <top style="dotted">
        <color theme="8"/>
      </top>
      <bottom style="medium">
        <color theme="8"/>
      </bottom>
      <diagonal/>
    </border>
    <border>
      <left style="dotted">
        <color theme="8"/>
      </left>
      <right/>
      <top style="medium">
        <color theme="8"/>
      </top>
      <bottom style="dotted">
        <color theme="8"/>
      </bottom>
      <diagonal/>
    </border>
    <border>
      <left style="dotted">
        <color theme="8"/>
      </left>
      <right/>
      <top style="dotted">
        <color theme="8"/>
      </top>
      <bottom style="dotted">
        <color theme="8"/>
      </bottom>
      <diagonal/>
    </border>
    <border>
      <left style="dotted">
        <color theme="8"/>
      </left>
      <right/>
      <top style="dotted">
        <color theme="8"/>
      </top>
      <bottom style="medium">
        <color theme="8"/>
      </bottom>
      <diagonal/>
    </border>
    <border>
      <left style="dotted">
        <color rgb="FF4472C4"/>
      </left>
      <right style="dotted">
        <color rgb="FF4472C4"/>
      </right>
      <top style="dotted">
        <color rgb="FF4472C4"/>
      </top>
      <bottom style="dotted">
        <color rgb="FF4472C4"/>
      </bottom>
      <diagonal/>
    </border>
    <border>
      <left/>
      <right style="dotted">
        <color rgb="FF4472C4"/>
      </right>
      <top style="dotted">
        <color rgb="FF4472C4"/>
      </top>
      <bottom style="dotted">
        <color rgb="FF4472C4"/>
      </bottom>
      <diagonal/>
    </border>
    <border>
      <left/>
      <right style="medium">
        <color rgb="FF4472C4"/>
      </right>
      <top style="dotted">
        <color rgb="FF4472C4"/>
      </top>
      <bottom style="dotted">
        <color rgb="FF4472C4"/>
      </bottom>
      <diagonal/>
    </border>
    <border>
      <left style="dotted">
        <color rgb="FF4472C4"/>
      </left>
      <right style="dotted">
        <color rgb="FF4472C4"/>
      </right>
      <top/>
      <bottom style="dotted">
        <color rgb="FF4472C4"/>
      </bottom>
      <diagonal/>
    </border>
    <border>
      <left/>
      <right style="dotted">
        <color rgb="FF4472C4"/>
      </right>
      <top/>
      <bottom style="dotted">
        <color rgb="FF4472C4"/>
      </bottom>
      <diagonal/>
    </border>
    <border>
      <left/>
      <right style="medium">
        <color rgb="FF4472C4"/>
      </right>
      <top/>
      <bottom style="dotted">
        <color rgb="FF4472C4"/>
      </bottom>
      <diagonal/>
    </border>
    <border>
      <left style="medium">
        <color theme="8"/>
      </left>
      <right style="dotted">
        <color theme="8"/>
      </right>
      <top style="dotted">
        <color theme="8"/>
      </top>
      <bottom/>
      <diagonal/>
    </border>
    <border>
      <left style="dotted">
        <color theme="8"/>
      </left>
      <right style="dotted">
        <color theme="8"/>
      </right>
      <top style="dotted">
        <color theme="8"/>
      </top>
      <bottom/>
      <diagonal/>
    </border>
    <border>
      <left style="dotted">
        <color theme="8"/>
      </left>
      <right/>
      <top style="dotted">
        <color theme="8"/>
      </top>
      <bottom/>
      <diagonal/>
    </border>
    <border>
      <left style="dotted">
        <color theme="8"/>
      </left>
      <right style="medium">
        <color theme="8"/>
      </right>
      <top style="dotted">
        <color theme="8"/>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dotted">
        <color rgb="FF3366CC"/>
      </left>
      <right style="dotted">
        <color rgb="FF3366CC"/>
      </right>
      <top style="dotted">
        <color rgb="FF3366CC"/>
      </top>
      <bottom style="dotted">
        <color rgb="FF3366CC"/>
      </bottom>
      <diagonal/>
    </border>
    <border>
      <left style="medium">
        <color rgb="FF4472C4"/>
      </left>
      <right style="dotted">
        <color rgb="FF4472C4"/>
      </right>
      <top/>
      <bottom/>
      <diagonal/>
    </border>
    <border>
      <left/>
      <right style="dotted">
        <color rgb="FF4472C4"/>
      </right>
      <top/>
      <bottom/>
      <diagonal/>
    </border>
    <border>
      <left style="dotted">
        <color rgb="FF4472C4"/>
      </left>
      <right style="dotted">
        <color rgb="FF4472C4"/>
      </right>
      <top/>
      <bottom/>
      <diagonal/>
    </border>
    <border>
      <left/>
      <right style="dotted">
        <color rgb="FF4472C4"/>
      </right>
      <top style="dotted">
        <color rgb="FF4472C4"/>
      </top>
      <bottom/>
      <diagonal/>
    </border>
    <border>
      <left style="dotted">
        <color rgb="FF3366CC"/>
      </left>
      <right style="dotted">
        <color rgb="FF3366CC"/>
      </right>
      <top style="medium">
        <color rgb="FF0070C0"/>
      </top>
      <bottom style="dotted">
        <color rgb="FF3366CC"/>
      </bottom>
      <diagonal/>
    </border>
    <border>
      <left style="dotted">
        <color rgb="FF3366CC"/>
      </left>
      <right style="medium">
        <color rgb="FF0070C0"/>
      </right>
      <top style="medium">
        <color rgb="FF0070C0"/>
      </top>
      <bottom style="dotted">
        <color rgb="FF3366CC"/>
      </bottom>
      <diagonal/>
    </border>
    <border>
      <left style="dotted">
        <color rgb="FF3366CC"/>
      </left>
      <right style="medium">
        <color rgb="FF0070C0"/>
      </right>
      <top style="dotted">
        <color rgb="FF3366CC"/>
      </top>
      <bottom style="dotted">
        <color rgb="FF3366CC"/>
      </bottom>
      <diagonal/>
    </border>
    <border>
      <left style="dotted">
        <color rgb="FF3366CC"/>
      </left>
      <right style="dotted">
        <color rgb="FF3366CC"/>
      </right>
      <top style="dotted">
        <color rgb="FF3366CC"/>
      </top>
      <bottom style="medium">
        <color rgb="FF0070C0"/>
      </bottom>
      <diagonal/>
    </border>
    <border>
      <left style="dotted">
        <color rgb="FF3366CC"/>
      </left>
      <right style="medium">
        <color rgb="FF0070C0"/>
      </right>
      <top style="dotted">
        <color rgb="FF3366CC"/>
      </top>
      <bottom style="medium">
        <color rgb="FF0070C0"/>
      </bottom>
      <diagonal/>
    </border>
    <border>
      <left style="dotted">
        <color rgb="FF0070C0"/>
      </left>
      <right style="dotted">
        <color rgb="FF0070C0"/>
      </right>
      <top style="dotted">
        <color rgb="FF0070C0"/>
      </top>
      <bottom style="dotted">
        <color rgb="FF0070C0"/>
      </bottom>
      <diagonal/>
    </border>
    <border>
      <left/>
      <right style="dotted">
        <color rgb="FF3366CC"/>
      </right>
      <top style="dotted">
        <color rgb="FF3366CC"/>
      </top>
      <bottom style="dotted">
        <color rgb="FF3366CC"/>
      </bottom>
      <diagonal/>
    </border>
    <border>
      <left style="medium">
        <color rgb="FF0070C0"/>
      </left>
      <right/>
      <top style="medium">
        <color rgb="FF0070C0"/>
      </top>
      <bottom style="dotted">
        <color rgb="FF3366CC"/>
      </bottom>
      <diagonal/>
    </border>
    <border>
      <left style="dotted">
        <color rgb="FF0070C0"/>
      </left>
      <right style="dotted">
        <color rgb="FF0070C0"/>
      </right>
      <top style="medium">
        <color rgb="FF0070C0"/>
      </top>
      <bottom style="dotted">
        <color rgb="FF0070C0"/>
      </bottom>
      <diagonal/>
    </border>
    <border>
      <left/>
      <right style="dotted">
        <color rgb="FF3366CC"/>
      </right>
      <top style="medium">
        <color rgb="FF0070C0"/>
      </top>
      <bottom style="dotted">
        <color rgb="FF3366CC"/>
      </bottom>
      <diagonal/>
    </border>
    <border>
      <left style="dotted">
        <color rgb="FF3366CC"/>
      </left>
      <right style="dotted">
        <color rgb="FF3366CC"/>
      </right>
      <top style="medium">
        <color rgb="FF0070C0"/>
      </top>
      <bottom/>
      <diagonal/>
    </border>
    <border>
      <left style="medium">
        <color rgb="FF0070C0"/>
      </left>
      <right/>
      <top style="dotted">
        <color rgb="FF3366CC"/>
      </top>
      <bottom style="dotted">
        <color rgb="FF3366CC"/>
      </bottom>
      <diagonal/>
    </border>
    <border>
      <left style="dotted">
        <color rgb="FF0070C0"/>
      </left>
      <right style="dotted">
        <color rgb="FF0070C0"/>
      </right>
      <top style="dotted">
        <color rgb="FF0070C0"/>
      </top>
      <bottom style="medium">
        <color rgb="FF0070C0"/>
      </bottom>
      <diagonal/>
    </border>
    <border>
      <left/>
      <right/>
      <top style="medium">
        <color rgb="FF0070C0"/>
      </top>
      <bottom/>
      <diagonal/>
    </border>
    <border>
      <left style="dotted">
        <color rgb="FF0070C0"/>
      </left>
      <right style="medium">
        <color rgb="FF0070C0"/>
      </right>
      <top style="medium">
        <color rgb="FF0070C0"/>
      </top>
      <bottom style="dotted">
        <color rgb="FF0070C0"/>
      </bottom>
      <diagonal/>
    </border>
    <border>
      <left/>
      <right/>
      <top/>
      <bottom style="medium">
        <color rgb="FF0070C0"/>
      </bottom>
      <diagonal/>
    </border>
    <border>
      <left style="dotted">
        <color rgb="FF0070C0"/>
      </left>
      <right style="medium">
        <color rgb="FF0070C0"/>
      </right>
      <top style="dotted">
        <color rgb="FF0070C0"/>
      </top>
      <bottom style="medium">
        <color rgb="FF0070C0"/>
      </bottom>
      <diagonal/>
    </border>
    <border>
      <left style="dotted">
        <color rgb="FF3366CC"/>
      </left>
      <right style="medium">
        <color rgb="FF0070C0"/>
      </right>
      <top style="dotted">
        <color rgb="FF3366CC"/>
      </top>
      <bottom/>
      <diagonal/>
    </border>
    <border>
      <left/>
      <right style="dotted">
        <color rgb="FF0070C0"/>
      </right>
      <top style="medium">
        <color rgb="FF0070C0"/>
      </top>
      <bottom style="dotted">
        <color rgb="FF0070C0"/>
      </bottom>
      <diagonal/>
    </border>
    <border>
      <left/>
      <right style="dotted">
        <color rgb="FF0070C0"/>
      </right>
      <top style="dotted">
        <color rgb="FF0070C0"/>
      </top>
      <bottom style="medium">
        <color rgb="FF0070C0"/>
      </bottom>
      <diagonal/>
    </border>
    <border>
      <left style="medium">
        <color rgb="FF0070C0"/>
      </left>
      <right/>
      <top style="dotted">
        <color rgb="FF3366CC"/>
      </top>
      <bottom/>
      <diagonal/>
    </border>
    <border>
      <left style="dotted">
        <color rgb="FF0070C0"/>
      </left>
      <right style="dotted">
        <color rgb="FF0070C0"/>
      </right>
      <top style="dotted">
        <color rgb="FF0070C0"/>
      </top>
      <bottom/>
      <diagonal/>
    </border>
    <border>
      <left style="medium">
        <color rgb="FF0070C0"/>
      </left>
      <right style="dotted">
        <color rgb="FF3366CC"/>
      </right>
      <top style="medium">
        <color rgb="FF0070C0"/>
      </top>
      <bottom style="dotted">
        <color rgb="FF3366CC"/>
      </bottom>
      <diagonal/>
    </border>
    <border>
      <left style="medium">
        <color rgb="FF0070C0"/>
      </left>
      <right style="dotted">
        <color rgb="FF3366CC"/>
      </right>
      <top style="dotted">
        <color rgb="FF3366CC"/>
      </top>
      <bottom style="medium">
        <color rgb="FF0070C0"/>
      </bottom>
      <diagonal/>
    </border>
    <border>
      <left/>
      <right style="dotted">
        <color theme="8"/>
      </right>
      <top style="dotted">
        <color theme="8"/>
      </top>
      <bottom/>
      <diagonal/>
    </border>
    <border>
      <left style="medium">
        <color theme="8"/>
      </left>
      <right style="dotted">
        <color theme="8"/>
      </right>
      <top/>
      <bottom style="dotted">
        <color theme="8"/>
      </bottom>
      <diagonal/>
    </border>
    <border>
      <left style="dotted">
        <color theme="8"/>
      </left>
      <right style="dotted">
        <color theme="8"/>
      </right>
      <top/>
      <bottom style="dotted">
        <color theme="8"/>
      </bottom>
      <diagonal/>
    </border>
    <border>
      <left style="dotted">
        <color theme="8"/>
      </left>
      <right/>
      <top/>
      <bottom style="dotted">
        <color theme="8"/>
      </bottom>
      <diagonal/>
    </border>
    <border>
      <left style="dotted">
        <color theme="8"/>
      </left>
      <right style="medium">
        <color theme="8"/>
      </right>
      <top/>
      <bottom style="dotted">
        <color theme="8"/>
      </bottom>
      <diagonal/>
    </border>
  </borders>
  <cellStyleXfs count="6">
    <xf numFmtId="0" fontId="0"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3" fillId="0" borderId="0" applyNumberFormat="0" applyFill="0" applyBorder="0" applyAlignment="0" applyProtection="0"/>
  </cellStyleXfs>
  <cellXfs count="204">
    <xf numFmtId="0" fontId="0" fillId="0" borderId="0" xfId="0"/>
    <xf numFmtId="0" fontId="0" fillId="2" borderId="0" xfId="0" applyFill="1"/>
    <xf numFmtId="0" fontId="0" fillId="2" borderId="0" xfId="0" applyFill="1" applyProtection="1">
      <protection hidden="1"/>
    </xf>
    <xf numFmtId="0" fontId="0" fillId="0" borderId="16" xfId="0" applyBorder="1" applyAlignment="1">
      <alignment wrapText="1"/>
    </xf>
    <xf numFmtId="0" fontId="7" fillId="4" borderId="16" xfId="0" applyFont="1" applyFill="1" applyBorder="1" applyAlignment="1">
      <alignment horizontal="center" vertical="center" wrapText="1"/>
    </xf>
    <xf numFmtId="0" fontId="0" fillId="0" borderId="16" xfId="0"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7" fillId="4" borderId="17" xfId="0" applyFont="1" applyFill="1" applyBorder="1" applyAlignment="1">
      <alignment horizontal="center" vertical="center" wrapText="1"/>
    </xf>
    <xf numFmtId="0" fontId="0" fillId="0" borderId="17" xfId="0" applyBorder="1" applyAlignment="1">
      <alignment wrapText="1"/>
    </xf>
    <xf numFmtId="0" fontId="0" fillId="0" borderId="16" xfId="0" applyBorder="1" applyAlignment="1">
      <alignment horizontal="center" vertical="center" wrapText="1"/>
    </xf>
    <xf numFmtId="0" fontId="12" fillId="5" borderId="18" xfId="0" applyFont="1" applyFill="1" applyBorder="1" applyAlignment="1">
      <alignment horizontal="center" vertical="center" wrapText="1"/>
    </xf>
    <xf numFmtId="0" fontId="12" fillId="2" borderId="19" xfId="0" applyFont="1" applyFill="1" applyBorder="1" applyAlignment="1">
      <alignment horizontal="center" vertical="center" textRotation="90" wrapText="1"/>
    </xf>
    <xf numFmtId="0" fontId="12" fillId="2" borderId="18" xfId="0" applyFont="1" applyFill="1" applyBorder="1" applyAlignment="1">
      <alignment horizontal="center" vertical="center" textRotation="90" wrapText="1"/>
    </xf>
    <xf numFmtId="0" fontId="12" fillId="2" borderId="22" xfId="0" applyFont="1" applyFill="1" applyBorder="1" applyAlignment="1">
      <alignment horizontal="center" vertical="center" textRotation="90" wrapText="1"/>
    </xf>
    <xf numFmtId="0" fontId="13" fillId="5" borderId="23" xfId="0" applyFont="1" applyFill="1" applyBorder="1" applyAlignment="1">
      <alignment horizontal="center" vertical="center" wrapText="1"/>
    </xf>
    <xf numFmtId="0" fontId="14" fillId="0" borderId="51" xfId="0" applyFont="1" applyBorder="1" applyAlignment="1">
      <alignment horizontal="center" vertical="center" wrapText="1"/>
    </xf>
    <xf numFmtId="0" fontId="15" fillId="0" borderId="68"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left" vertical="center" wrapText="1"/>
    </xf>
    <xf numFmtId="14" fontId="0" fillId="0" borderId="28" xfId="0" applyNumberFormat="1" applyBorder="1" applyAlignment="1">
      <alignment horizontal="center" vertical="center" wrapText="1"/>
    </xf>
    <xf numFmtId="164" fontId="0" fillId="0" borderId="28" xfId="2" applyNumberFormat="1" applyFont="1" applyFill="1" applyBorder="1" applyAlignment="1">
      <alignment vertical="center" wrapText="1"/>
    </xf>
    <xf numFmtId="0" fontId="0" fillId="0" borderId="35" xfId="0" applyBorder="1" applyAlignment="1">
      <alignment horizontal="center" vertical="center" wrapText="1"/>
    </xf>
    <xf numFmtId="0" fontId="18" fillId="0" borderId="29" xfId="5" applyFont="1" applyFill="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2" xfId="0" applyBorder="1" applyAlignment="1">
      <alignment horizontal="left" vertical="center" wrapText="1"/>
    </xf>
    <xf numFmtId="14" fontId="0" fillId="0" borderId="82" xfId="0" applyNumberFormat="1" applyBorder="1" applyAlignment="1">
      <alignment horizontal="center" vertical="center" wrapText="1"/>
    </xf>
    <xf numFmtId="2" fontId="0" fillId="0" borderId="82" xfId="2" applyNumberFormat="1" applyFont="1" applyFill="1" applyBorder="1" applyAlignment="1">
      <alignment horizontal="right" vertical="center" wrapText="1"/>
    </xf>
    <xf numFmtId="0" fontId="0" fillId="0" borderId="83" xfId="0" applyBorder="1" applyAlignment="1">
      <alignment horizontal="center" vertical="center" wrapText="1"/>
    </xf>
    <xf numFmtId="0" fontId="0" fillId="0" borderId="26" xfId="0" applyBorder="1" applyAlignment="1">
      <alignment horizontal="center" vertical="center" wrapText="1"/>
    </xf>
    <xf numFmtId="0" fontId="18" fillId="0" borderId="82" xfId="5" applyFont="1" applyFill="1" applyBorder="1" applyAlignment="1">
      <alignment horizontal="center" vertical="center" wrapText="1"/>
    </xf>
    <xf numFmtId="0" fontId="18" fillId="0" borderId="84" xfId="5" applyFont="1" applyFill="1" applyBorder="1" applyAlignment="1">
      <alignment horizontal="center" vertical="center" wrapText="1"/>
    </xf>
    <xf numFmtId="0" fontId="0" fillId="7" borderId="0" xfId="0" applyFill="1"/>
    <xf numFmtId="0" fontId="0" fillId="0" borderId="30" xfId="0" applyBorder="1" applyAlignment="1">
      <alignment horizontal="center" vertical="center" wrapText="1"/>
    </xf>
    <xf numFmtId="0" fontId="0" fillId="0" borderId="26" xfId="0" applyBorder="1" applyAlignment="1">
      <alignment horizontal="left" vertical="center" wrapText="1"/>
    </xf>
    <xf numFmtId="14" fontId="0" fillId="0" borderId="26" xfId="0" applyNumberFormat="1" applyBorder="1" applyAlignment="1">
      <alignment horizontal="center" vertical="center" wrapText="1"/>
    </xf>
    <xf numFmtId="164" fontId="0" fillId="0" borderId="26" xfId="2" applyNumberFormat="1" applyFont="1" applyFill="1" applyBorder="1" applyAlignment="1">
      <alignment vertical="center" wrapText="1"/>
    </xf>
    <xf numFmtId="0" fontId="0" fillId="0" borderId="36" xfId="0" applyBorder="1" applyAlignment="1">
      <alignment horizontal="center" vertical="center" wrapText="1"/>
    </xf>
    <xf numFmtId="0" fontId="18" fillId="0" borderId="26" xfId="5" applyFont="1" applyFill="1" applyBorder="1" applyAlignment="1">
      <alignment horizontal="center" vertical="center" wrapText="1"/>
    </xf>
    <xf numFmtId="0" fontId="18" fillId="0" borderId="31" xfId="5" applyFont="1" applyFill="1" applyBorder="1" applyAlignment="1">
      <alignment horizontal="center" vertical="center" wrapText="1"/>
    </xf>
    <xf numFmtId="0" fontId="0" fillId="0" borderId="26" xfId="0" applyBorder="1" applyAlignment="1">
      <alignment vertical="center" wrapText="1"/>
    </xf>
    <xf numFmtId="0" fontId="15" fillId="0" borderId="26" xfId="0" applyFont="1" applyBorder="1" applyAlignment="1">
      <alignment horizontal="center" vertical="center" wrapText="1"/>
    </xf>
    <xf numFmtId="167" fontId="0" fillId="0" borderId="26" xfId="0" applyNumberForma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8" fillId="0" borderId="39" xfId="5" applyFont="1" applyFill="1" applyBorder="1" applyAlignment="1">
      <alignment horizontal="center" vertical="center" wrapText="1"/>
    </xf>
    <xf numFmtId="0" fontId="18" fillId="0" borderId="40" xfId="5"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8" fillId="0" borderId="42" xfId="5" applyFont="1" applyFill="1" applyBorder="1" applyAlignment="1">
      <alignment horizontal="center" vertical="center" wrapText="1"/>
    </xf>
    <xf numFmtId="0" fontId="18" fillId="0" borderId="43" xfId="5" applyFont="1" applyFill="1" applyBorder="1" applyAlignment="1">
      <alignment horizontal="center" vertical="center" wrapText="1"/>
    </xf>
    <xf numFmtId="0" fontId="0" fillId="6" borderId="26" xfId="0" applyFill="1" applyBorder="1" applyAlignment="1">
      <alignment horizontal="center" vertical="center" wrapText="1"/>
    </xf>
    <xf numFmtId="0" fontId="0" fillId="3" borderId="0" xfId="0" applyFill="1"/>
    <xf numFmtId="0" fontId="0" fillId="3" borderId="30"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6" xfId="0" applyFill="1" applyBorder="1" applyAlignment="1">
      <alignment horizontal="left" vertical="center" wrapText="1"/>
    </xf>
    <xf numFmtId="14" fontId="0" fillId="3" borderId="26" xfId="0" applyNumberFormat="1" applyFill="1" applyBorder="1" applyAlignment="1">
      <alignment horizontal="center" vertical="center" wrapText="1"/>
    </xf>
    <xf numFmtId="165" fontId="0" fillId="3" borderId="26" xfId="0" applyNumberFormat="1" applyFill="1" applyBorder="1" applyAlignment="1">
      <alignment horizontal="center" vertical="center" wrapText="1"/>
    </xf>
    <xf numFmtId="0" fontId="0" fillId="3" borderId="36" xfId="0" applyFill="1" applyBorder="1" applyAlignment="1">
      <alignment horizontal="center" vertical="center" wrapText="1"/>
    </xf>
    <xf numFmtId="0" fontId="18" fillId="3" borderId="31" xfId="5" applyFont="1" applyFill="1" applyBorder="1" applyAlignment="1">
      <alignment horizontal="center" vertical="center" wrapText="1"/>
    </xf>
    <xf numFmtId="0" fontId="18" fillId="3" borderId="26" xfId="5" applyFont="1" applyFill="1" applyBorder="1" applyAlignment="1">
      <alignment horizontal="center" vertical="center" wrapText="1"/>
    </xf>
    <xf numFmtId="165" fontId="0" fillId="0" borderId="26" xfId="0" applyNumberFormat="1" applyBorder="1" applyAlignment="1">
      <alignment horizontal="center" vertical="center" wrapText="1"/>
    </xf>
    <xf numFmtId="0" fontId="18" fillId="0" borderId="26" xfId="5" applyFont="1" applyBorder="1" applyAlignment="1">
      <alignment horizontal="center" vertical="center" wrapText="1"/>
    </xf>
    <xf numFmtId="166" fontId="15" fillId="0" borderId="26" xfId="0" applyNumberFormat="1" applyFont="1" applyBorder="1" applyAlignment="1">
      <alignment horizontal="center" vertical="center" wrapText="1"/>
    </xf>
    <xf numFmtId="0" fontId="15" fillId="0" borderId="36" xfId="0" applyFont="1" applyBorder="1" applyAlignment="1">
      <alignment horizontal="center" vertical="center" wrapText="1"/>
    </xf>
    <xf numFmtId="0" fontId="0" fillId="3" borderId="31" xfId="0" applyFill="1" applyBorder="1" applyAlignment="1">
      <alignment horizontal="center" vertical="center" wrapText="1"/>
    </xf>
    <xf numFmtId="0" fontId="15" fillId="3" borderId="26" xfId="0" applyFont="1" applyFill="1" applyBorder="1" applyAlignment="1">
      <alignment horizontal="center" vertical="center" wrapText="1"/>
    </xf>
    <xf numFmtId="166" fontId="15" fillId="3" borderId="26" xfId="0" applyNumberFormat="1" applyFont="1" applyFill="1" applyBorder="1" applyAlignment="1">
      <alignment horizontal="center" vertical="center" wrapText="1"/>
    </xf>
    <xf numFmtId="0" fontId="15" fillId="3" borderId="36" xfId="0" applyFont="1" applyFill="1" applyBorder="1" applyAlignment="1">
      <alignment horizontal="center" vertical="center" wrapText="1"/>
    </xf>
    <xf numFmtId="0" fontId="0" fillId="0" borderId="31" xfId="0" applyBorder="1" applyAlignment="1">
      <alignment horizontal="center" vertical="center" wrapText="1"/>
    </xf>
    <xf numFmtId="0" fontId="18" fillId="0" borderId="26" xfId="5" applyFont="1" applyBorder="1" applyAlignment="1">
      <alignment horizontal="center" vertical="center"/>
    </xf>
    <xf numFmtId="0" fontId="15" fillId="0" borderId="26" xfId="0" applyFont="1" applyBorder="1" applyAlignment="1">
      <alignment vertical="center" wrapText="1"/>
    </xf>
    <xf numFmtId="166" fontId="15" fillId="0" borderId="26" xfId="0" applyNumberFormat="1" applyFont="1" applyBorder="1" applyAlignment="1">
      <alignment vertical="center" wrapText="1"/>
    </xf>
    <xf numFmtId="44" fontId="15" fillId="0" borderId="26" xfId="1" applyFont="1" applyBorder="1" applyAlignment="1">
      <alignment horizontal="right" vertical="center" wrapText="1"/>
    </xf>
    <xf numFmtId="0" fontId="0" fillId="0" borderId="32" xfId="0" applyBorder="1" applyAlignment="1">
      <alignment horizontal="center" vertical="center" wrapText="1"/>
    </xf>
    <xf numFmtId="0" fontId="15" fillId="0" borderId="33" xfId="0" applyFont="1"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horizontal="left" vertical="center" wrapText="1"/>
    </xf>
    <xf numFmtId="0" fontId="15" fillId="0" borderId="33" xfId="0" applyFont="1" applyBorder="1" applyAlignment="1">
      <alignment vertical="center" wrapText="1"/>
    </xf>
    <xf numFmtId="0" fontId="0" fillId="0" borderId="33" xfId="0" applyBorder="1" applyAlignment="1">
      <alignment vertical="center" wrapText="1"/>
    </xf>
    <xf numFmtId="0" fontId="15" fillId="3" borderId="33" xfId="0" applyFont="1" applyFill="1" applyBorder="1" applyAlignment="1">
      <alignment horizontal="center" vertical="center" wrapText="1"/>
    </xf>
    <xf numFmtId="166" fontId="15" fillId="0" borderId="33" xfId="0" applyNumberFormat="1" applyFont="1" applyBorder="1" applyAlignment="1">
      <alignment horizontal="center" vertical="center" wrapText="1"/>
    </xf>
    <xf numFmtId="44" fontId="15" fillId="0" borderId="33" xfId="1" applyFont="1" applyBorder="1" applyAlignment="1">
      <alignment horizontal="right" vertical="center" wrapText="1"/>
    </xf>
    <xf numFmtId="0" fontId="0" fillId="0" borderId="37" xfId="0" applyBorder="1" applyAlignment="1">
      <alignment horizontal="center" vertical="center" wrapText="1"/>
    </xf>
    <xf numFmtId="0" fontId="18" fillId="0" borderId="33" xfId="5" applyFont="1" applyBorder="1" applyAlignment="1">
      <alignment horizontal="center" vertical="center" wrapText="1"/>
    </xf>
    <xf numFmtId="0" fontId="0" fillId="0" borderId="34"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5" fillId="0" borderId="45" xfId="0" applyFont="1" applyBorder="1" applyAlignment="1">
      <alignment horizontal="center" vertical="center" wrapText="1"/>
    </xf>
    <xf numFmtId="0" fontId="0" fillId="0" borderId="45" xfId="0" applyBorder="1" applyAlignment="1">
      <alignment vertical="center" wrapText="1"/>
    </xf>
    <xf numFmtId="0" fontId="15" fillId="3" borderId="45" xfId="0" applyFont="1" applyFill="1" applyBorder="1" applyAlignment="1">
      <alignment horizontal="center" vertical="center" wrapText="1"/>
    </xf>
    <xf numFmtId="166" fontId="15" fillId="0" borderId="45" xfId="0" applyNumberFormat="1" applyFont="1" applyBorder="1" applyAlignment="1">
      <alignment horizontal="center" vertical="center" wrapText="1"/>
    </xf>
    <xf numFmtId="44" fontId="15" fillId="0" borderId="45" xfId="1" applyFont="1" applyBorder="1" applyAlignment="1">
      <alignment horizontal="right" vertical="center" wrapText="1"/>
    </xf>
    <xf numFmtId="0" fontId="0" fillId="0" borderId="46" xfId="0" applyBorder="1" applyAlignment="1">
      <alignment horizontal="center" vertical="center" wrapText="1"/>
    </xf>
    <xf numFmtId="3" fontId="0" fillId="0" borderId="45" xfId="0" applyNumberFormat="1" applyBorder="1" applyAlignment="1">
      <alignment horizontal="center" vertical="center" wrapText="1"/>
    </xf>
    <xf numFmtId="0" fontId="19" fillId="0" borderId="45" xfId="5" applyFont="1" applyBorder="1" applyAlignment="1">
      <alignment horizontal="center" vertical="center" wrapText="1"/>
    </xf>
    <xf numFmtId="0" fontId="18" fillId="0" borderId="47" xfId="5" applyFont="1" applyBorder="1" applyAlignment="1">
      <alignment horizontal="center" vertical="center" wrapText="1"/>
    </xf>
    <xf numFmtId="0" fontId="0" fillId="0" borderId="80" xfId="0" applyBorder="1" applyAlignment="1">
      <alignment horizontal="center" vertical="center" wrapText="1"/>
    </xf>
    <xf numFmtId="0" fontId="18" fillId="0" borderId="45" xfId="5"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21" fillId="0" borderId="0" xfId="0" applyFont="1" applyAlignment="1">
      <alignment horizontal="center" vertical="center" wrapText="1"/>
    </xf>
    <xf numFmtId="0" fontId="18" fillId="0" borderId="0" xfId="5" applyFont="1" applyAlignment="1">
      <alignment horizontal="center" vertical="center" wrapText="1"/>
    </xf>
    <xf numFmtId="0" fontId="22" fillId="0" borderId="0" xfId="0" applyFont="1" applyAlignment="1">
      <alignment vertical="center" wrapText="1"/>
    </xf>
    <xf numFmtId="0" fontId="18" fillId="0" borderId="42" xfId="5" applyFont="1" applyFill="1" applyBorder="1" applyAlignment="1">
      <alignment vertical="center" wrapText="1"/>
    </xf>
    <xf numFmtId="0" fontId="15" fillId="0" borderId="52" xfId="0" applyFont="1" applyBorder="1" applyAlignment="1">
      <alignment vertical="center" wrapText="1"/>
    </xf>
    <xf numFmtId="0" fontId="15" fillId="0" borderId="53" xfId="0" applyFont="1" applyBorder="1" applyAlignment="1">
      <alignment vertical="center" wrapText="1"/>
    </xf>
    <xf numFmtId="0" fontId="24" fillId="0" borderId="53" xfId="0" applyFont="1" applyBorder="1" applyAlignment="1">
      <alignment vertical="center" wrapText="1"/>
    </xf>
    <xf numFmtId="0" fontId="24" fillId="0" borderId="55" xfId="0" applyFont="1" applyBorder="1" applyAlignment="1">
      <alignment vertical="center" wrapText="1"/>
    </xf>
    <xf numFmtId="0" fontId="15" fillId="0" borderId="0" xfId="0" applyFont="1" applyAlignment="1">
      <alignment vertical="center" wrapText="1"/>
    </xf>
    <xf numFmtId="0" fontId="15" fillId="0" borderId="54" xfId="0" applyFont="1" applyBorder="1" applyAlignment="1">
      <alignment vertical="center" wrapText="1"/>
    </xf>
    <xf numFmtId="0" fontId="18" fillId="0" borderId="53" xfId="5" applyFont="1" applyFill="1" applyBorder="1" applyAlignment="1">
      <alignment vertical="center" wrapText="1"/>
    </xf>
    <xf numFmtId="0" fontId="0" fillId="0" borderId="63" xfId="0"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wrapText="1"/>
    </xf>
    <xf numFmtId="0" fontId="0" fillId="0" borderId="56" xfId="0" applyBorder="1" applyAlignment="1">
      <alignment horizontal="center" vertical="center" wrapText="1"/>
    </xf>
    <xf numFmtId="0" fontId="0" fillId="0" borderId="56" xfId="0" applyBorder="1" applyAlignment="1">
      <alignment horizontal="left" vertical="center" wrapText="1"/>
    </xf>
    <xf numFmtId="0" fontId="0" fillId="0" borderId="66" xfId="0" applyBorder="1" applyAlignment="1">
      <alignment horizontal="center" vertical="center" wrapText="1"/>
    </xf>
    <xf numFmtId="14" fontId="0" fillId="0" borderId="66" xfId="0" applyNumberFormat="1" applyBorder="1" applyAlignment="1">
      <alignment horizontal="center" vertical="center" wrapText="1"/>
    </xf>
    <xf numFmtId="164" fontId="0" fillId="0" borderId="66" xfId="2" applyNumberFormat="1" applyFont="1" applyFill="1" applyBorder="1" applyAlignment="1">
      <alignment vertical="center" wrapText="1"/>
    </xf>
    <xf numFmtId="0" fontId="0" fillId="0" borderId="57" xfId="0" applyBorder="1" applyAlignment="1">
      <alignment horizontal="center" vertical="center" wrapText="1"/>
    </xf>
    <xf numFmtId="0" fontId="18" fillId="0" borderId="57" xfId="5" applyFont="1" applyFill="1" applyBorder="1" applyAlignment="1">
      <alignment horizontal="center" vertical="center" wrapText="1"/>
    </xf>
    <xf numFmtId="0" fontId="0" fillId="0" borderId="67" xfId="0" applyBorder="1" applyAlignment="1">
      <alignment horizontal="center" vertical="center" wrapText="1"/>
    </xf>
    <xf numFmtId="0" fontId="0" fillId="0" borderId="61" xfId="0" applyBorder="1" applyAlignment="1">
      <alignment horizontal="center" vertical="center"/>
    </xf>
    <xf numFmtId="0" fontId="0" fillId="0" borderId="62" xfId="0" applyBorder="1" applyAlignment="1">
      <alignment horizontal="center" vertical="center" wrapText="1"/>
    </xf>
    <xf numFmtId="0" fontId="0" fillId="0" borderId="51" xfId="0" applyBorder="1" applyAlignment="1">
      <alignment horizontal="center" vertical="center" wrapText="1"/>
    </xf>
    <xf numFmtId="0" fontId="0" fillId="0" borderId="51" xfId="0" applyBorder="1" applyAlignment="1">
      <alignment horizontal="left" vertical="center" wrapText="1"/>
    </xf>
    <xf numFmtId="14" fontId="0" fillId="0" borderId="51" xfId="0" applyNumberFormat="1" applyBorder="1" applyAlignment="1">
      <alignment horizontal="center" vertical="center" wrapText="1"/>
    </xf>
    <xf numFmtId="164" fontId="0" fillId="0" borderId="51" xfId="2" applyNumberFormat="1" applyFont="1" applyFill="1" applyBorder="1" applyAlignment="1">
      <alignment vertical="center" wrapText="1"/>
    </xf>
    <xf numFmtId="0" fontId="0" fillId="0" borderId="58" xfId="0" applyBorder="1" applyAlignment="1">
      <alignment horizontal="center" vertical="center" wrapText="1"/>
    </xf>
    <xf numFmtId="0" fontId="18" fillId="0" borderId="51" xfId="5" applyFont="1" applyBorder="1" applyAlignment="1">
      <alignment horizontal="center" vertical="center"/>
    </xf>
    <xf numFmtId="0" fontId="18" fillId="0" borderId="58" xfId="5"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14" fontId="0" fillId="0" borderId="18" xfId="0" applyNumberFormat="1" applyBorder="1" applyAlignment="1">
      <alignment horizontal="center" vertical="center" wrapText="1"/>
    </xf>
    <xf numFmtId="164" fontId="0" fillId="0" borderId="18" xfId="2" applyNumberFormat="1" applyFont="1" applyBorder="1" applyAlignment="1">
      <alignment vertical="center" wrapText="1"/>
    </xf>
    <xf numFmtId="0" fontId="0" fillId="0" borderId="73" xfId="0" applyBorder="1" applyAlignment="1">
      <alignment horizontal="center" vertical="center" wrapText="1"/>
    </xf>
    <xf numFmtId="0" fontId="18" fillId="0" borderId="18" xfId="5" applyFont="1" applyBorder="1" applyAlignment="1">
      <alignment horizontal="center" vertical="center" wrapText="1"/>
    </xf>
    <xf numFmtId="0" fontId="18" fillId="0" borderId="73" xfId="5" applyFont="1" applyFill="1" applyBorder="1" applyAlignment="1">
      <alignment horizontal="center" vertical="center" wrapText="1"/>
    </xf>
    <xf numFmtId="0" fontId="0" fillId="0" borderId="78" xfId="0" applyBorder="1" applyAlignment="1">
      <alignment horizontal="center" vertical="center" wrapText="1"/>
    </xf>
    <xf numFmtId="0" fontId="0" fillId="0" borderId="69" xfId="0" applyBorder="1" applyAlignment="1">
      <alignment horizontal="center" vertical="center" wrapText="1"/>
    </xf>
    <xf numFmtId="164" fontId="0" fillId="0" borderId="66" xfId="2" applyNumberFormat="1" applyFont="1" applyBorder="1" applyAlignment="1">
      <alignment vertical="center" wrapText="1"/>
    </xf>
    <xf numFmtId="0" fontId="0" fillId="0" borderId="74" xfId="0" applyBorder="1" applyAlignment="1">
      <alignment horizontal="center" vertical="center" wrapText="1"/>
    </xf>
    <xf numFmtId="0" fontId="0" fillId="0" borderId="64" xfId="0" applyBorder="1" applyAlignment="1">
      <alignment horizontal="center" vertical="center" wrapText="1"/>
    </xf>
    <xf numFmtId="0" fontId="25" fillId="0" borderId="69" xfId="0" applyFont="1" applyBorder="1" applyAlignment="1">
      <alignment horizontal="center" vertical="center" wrapText="1"/>
    </xf>
    <xf numFmtId="0" fontId="18" fillId="0" borderId="64" xfId="5" applyFont="1" applyBorder="1" applyAlignment="1">
      <alignment horizontal="center" vertical="center" wrapText="1"/>
    </xf>
    <xf numFmtId="0" fontId="18" fillId="0" borderId="70" xfId="5" applyFont="1" applyBorder="1" applyAlignment="1">
      <alignment horizontal="center" vertical="center" wrapText="1"/>
    </xf>
    <xf numFmtId="0" fontId="0" fillId="0" borderId="79" xfId="0" applyBorder="1" applyAlignment="1">
      <alignment horizontal="center" vertical="center" wrapText="1"/>
    </xf>
    <xf numFmtId="0" fontId="0" fillId="0" borderId="59" xfId="0" applyBorder="1" applyAlignment="1">
      <alignment horizontal="center" vertical="center" wrapText="1"/>
    </xf>
    <xf numFmtId="0" fontId="0" fillId="0" borderId="71" xfId="0" applyBorder="1" applyAlignment="1">
      <alignment horizontal="center" vertical="center" wrapText="1"/>
    </xf>
    <xf numFmtId="14" fontId="0" fillId="0" borderId="59" xfId="0" applyNumberFormat="1" applyBorder="1" applyAlignment="1">
      <alignment horizontal="center" vertical="center" wrapText="1"/>
    </xf>
    <xf numFmtId="164" fontId="0" fillId="0" borderId="59" xfId="2" applyNumberFormat="1" applyFont="1" applyBorder="1" applyAlignment="1">
      <alignment vertical="center" wrapText="1"/>
    </xf>
    <xf numFmtId="0" fontId="0" fillId="0" borderId="60" xfId="0" applyBorder="1" applyAlignment="1">
      <alignment horizontal="center" vertical="center" wrapText="1"/>
    </xf>
    <xf numFmtId="0" fontId="0" fillId="0" borderId="75" xfId="0" applyBorder="1" applyAlignment="1">
      <alignment horizontal="center" vertical="center" wrapText="1"/>
    </xf>
    <xf numFmtId="0" fontId="0" fillId="0" borderId="68" xfId="0" applyBorder="1" applyAlignment="1">
      <alignment horizontal="center" vertical="center" wrapText="1"/>
    </xf>
    <xf numFmtId="0" fontId="25" fillId="0" borderId="71" xfId="0" applyFont="1" applyBorder="1" applyAlignment="1">
      <alignment horizontal="center" vertical="center" wrapText="1"/>
    </xf>
    <xf numFmtId="0" fontId="18" fillId="0" borderId="68" xfId="5" applyFont="1" applyBorder="1" applyAlignment="1">
      <alignment horizontal="center" vertical="center" wrapText="1"/>
    </xf>
    <xf numFmtId="0" fontId="18" fillId="0" borderId="72" xfId="5" applyFont="1" applyBorder="1" applyAlignment="1">
      <alignment horizontal="center" vertical="center" wrapText="1"/>
    </xf>
    <xf numFmtId="0" fontId="18" fillId="0" borderId="0" xfId="5" applyFont="1"/>
    <xf numFmtId="0" fontId="0" fillId="0" borderId="59" xfId="0" applyBorder="1" applyAlignment="1">
      <alignment horizontal="left" vertical="center" wrapText="1"/>
    </xf>
    <xf numFmtId="0" fontId="15" fillId="8" borderId="42" xfId="0" applyFont="1" applyFill="1" applyBorder="1" applyAlignment="1">
      <alignment vertical="center" wrapText="1"/>
    </xf>
    <xf numFmtId="0" fontId="15" fillId="8" borderId="53" xfId="0" applyFont="1" applyFill="1" applyBorder="1" applyAlignment="1">
      <alignment vertical="center" wrapText="1"/>
    </xf>
    <xf numFmtId="0" fontId="2" fillId="3" borderId="1" xfId="0" applyFont="1" applyFill="1" applyBorder="1" applyAlignment="1" applyProtection="1">
      <alignment horizontal="center" vertical="center"/>
      <protection hidden="1"/>
    </xf>
    <xf numFmtId="0" fontId="2" fillId="3" borderId="2" xfId="0"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2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 xfId="0" applyFont="1" applyBorder="1" applyAlignment="1">
      <alignment horizontal="center" vertical="center" wrapText="1"/>
    </xf>
    <xf numFmtId="0" fontId="10" fillId="5" borderId="22"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5" borderId="21"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5" borderId="1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 borderId="24" xfId="0" applyFont="1" applyFill="1" applyBorder="1" applyAlignment="1">
      <alignment horizontal="center" vertical="center" wrapText="1"/>
    </xf>
    <xf numFmtId="0" fontId="10" fillId="0" borderId="6"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2" borderId="25"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5"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5" fillId="0" borderId="3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5" borderId="20" xfId="0" applyFont="1" applyFill="1" applyBorder="1" applyAlignment="1">
      <alignment horizontal="center" vertical="center" wrapText="1"/>
    </xf>
  </cellXfs>
  <cellStyles count="6">
    <cellStyle name="Hipervínculo" xfId="5" builtinId="8"/>
    <cellStyle name="Moneda" xfId="1" builtinId="4"/>
    <cellStyle name="Moneda 2" xfId="2"/>
    <cellStyle name="Moneda 3" xfId="3"/>
    <cellStyle name="Moneda 4" xfId="4"/>
    <cellStyle name="Normal" xfId="0" builtinId="0"/>
  </cellStyles>
  <dxfs count="0"/>
  <tableStyles count="0" defaultTableStyle="TableStyleMedium2" defaultPivotStyle="PivotStyleLight16"/>
  <colors>
    <mruColors>
      <color rgb="FF3366CC"/>
      <color rgb="FFE3F3D1"/>
      <color rgb="FF6699FF"/>
      <color rgb="FFFFAB00"/>
      <color rgb="FFE2ECFD"/>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Portada!A1"/><Relationship Id="rId4"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85726</xdr:rowOff>
    </xdr:from>
    <xdr:to>
      <xdr:col>1</xdr:col>
      <xdr:colOff>714375</xdr:colOff>
      <xdr:row>2</xdr:row>
      <xdr:rowOff>228601</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47625" y="85726"/>
          <a:ext cx="1428750" cy="638175"/>
          <a:chOff x="257175" y="85725"/>
          <a:chExt cx="1428750" cy="723900"/>
        </a:xfrm>
      </xdr:grpSpPr>
      <xdr:sp macro="" textlink="">
        <xdr:nvSpPr>
          <xdr:cNvPr id="3" name="Flecha a la derecha con bandas 2">
            <a:extLst>
              <a:ext uri="{FF2B5EF4-FFF2-40B4-BE49-F238E27FC236}">
                <a16:creationId xmlns:a16="http://schemas.microsoft.com/office/drawing/2014/main" id="{00000000-0008-0000-0200-000003000000}"/>
              </a:ext>
            </a:extLst>
          </xdr:cNvPr>
          <xdr:cNvSpPr/>
        </xdr:nvSpPr>
        <xdr:spPr>
          <a:xfrm rot="10800000">
            <a:off x="257175" y="85725"/>
            <a:ext cx="1352550" cy="723900"/>
          </a:xfrm>
          <a:prstGeom prst="stripedRightArrow">
            <a:avLst/>
          </a:prstGeom>
          <a:noFill/>
          <a:ln w="28575">
            <a:solidFill>
              <a:srgbClr val="3366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781050" y="295275"/>
            <a:ext cx="904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solidFill>
                  <a:srgbClr val="3366CC"/>
                </a:solidFill>
              </a:rPr>
              <a:t>MENÚ</a:t>
            </a:r>
          </a:p>
        </xdr:txBody>
      </xdr:sp>
    </xdr:grpSp>
    <xdr:clientData/>
  </xdr:twoCellAnchor>
  <xdr:twoCellAnchor editAs="oneCell">
    <xdr:from>
      <xdr:col>10</xdr:col>
      <xdr:colOff>295275</xdr:colOff>
      <xdr:row>2</xdr:row>
      <xdr:rowOff>209550</xdr:rowOff>
    </xdr:from>
    <xdr:to>
      <xdr:col>13</xdr:col>
      <xdr:colOff>542615</xdr:colOff>
      <xdr:row>10</xdr:row>
      <xdr:rowOff>38100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cstate="print">
          <a:clrChange>
            <a:clrFrom>
              <a:srgbClr val="E6E6E6"/>
            </a:clrFrom>
            <a:clrTo>
              <a:srgbClr val="E6E6E6">
                <a:alpha val="0"/>
              </a:srgbClr>
            </a:clrTo>
          </a:clrChange>
          <a:duotone>
            <a:prstClr val="black"/>
            <a:srgbClr val="D9C3A5">
              <a:tint val="50000"/>
              <a:satMod val="180000"/>
            </a:srgbClr>
          </a:duotone>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61346" t="2815" r="2128" b="70074"/>
        <a:stretch/>
      </xdr:blipFill>
      <xdr:spPr>
        <a:xfrm>
          <a:off x="14811375" y="752475"/>
          <a:ext cx="2533340" cy="1371600"/>
        </a:xfrm>
        <a:prstGeom prst="rect">
          <a:avLst/>
        </a:prstGeom>
      </xdr:spPr>
    </xdr:pic>
    <xdr:clientData/>
  </xdr:twoCellAnchor>
  <xdr:twoCellAnchor editAs="oneCell">
    <xdr:from>
      <xdr:col>10</xdr:col>
      <xdr:colOff>304800</xdr:colOff>
      <xdr:row>0</xdr:row>
      <xdr:rowOff>76200</xdr:rowOff>
    </xdr:from>
    <xdr:to>
      <xdr:col>13</xdr:col>
      <xdr:colOff>522823</xdr:colOff>
      <xdr:row>2</xdr:row>
      <xdr:rowOff>76200</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820900" y="76200"/>
          <a:ext cx="2504023" cy="533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sabela Katime" id="{C674C024-9412-4A63-B93D-5A026B654C6B}" userId="S::isabela.katime@invemar.org.co::3143da85-84fe-4556-9b0f-4698b59940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49" dT="2026-01-16T12:44:52.95" personId="{C674C024-9412-4A63-B93D-5A026B654C6B}" id="{C7FE3A45-A080-4C7B-A700-C17E8B07EA91}">
    <text>280 presencial y 266 virtual</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invemarsantamarta-my.sharepoint.com/AppData/Local/Temp/14d69800-113b-4b78-a47e-6d6ae350c78c_Participaci&#243;n%20Ciudadana%20HECO-CGSM_31_12_2024.zip.78c/Downloads/Memoria%20de%20Reuni&#243;n%20ACT-PNN-Invemar_%2001_11_2024_%20Hoja%20de%20Ruta%20para%20Sitios%20Sagrados%20(2).pdf" TargetMode="External"/><Relationship Id="rId21" Type="http://schemas.openxmlformats.org/officeDocument/2006/relationships/hyperlink" Target="https://invemarsantamarta.sharepoint.com/:b:/s/LineaRAE/EWz8kJRbU35IiFB8Ncf5n5oBovhwGYR8czsVXlrYiFuziA?e=tYU4SA" TargetMode="External"/><Relationship Id="rId42" Type="http://schemas.openxmlformats.org/officeDocument/2006/relationships/hyperlink" Target="https://www.invemar.org.co/en/web/guest/noticias/-/asset_publisher/k4yPhAR2OUnT/content/con-m%25C3%25A1s-de-1400-asistentes-invemar-celebr%25C3%25B3-con-%25C3%25A9xito-la-tercera-edici%25C3%25B3n-de-oc%25C3%25A9ano-de-puertas-abiertas-?_com_liferay_asset_publisher_web_portlet_AssetPublisherPortlet_INSTANCE_k4yPhAR2OUnT_assetEntryId=458316&amp;_com_liferay_asset_publisher_web_portlet_AssetPublisherPortlet_INSTANCE_k4yPhAR2OUnT_redirect=https%3A%2F%2Fwww.invemar.org.co%2Fen%2Fweb%2Fguest%2Fnoticias%3Fp_p_id%3Dcom_liferay_asset_publisher_web_portlet_AssetPublisherPortlet_INSTANCE_k4yPhAR2OUnT%26p_p_lifecycle%3D0%26p_p_state%3Dnormal%26p_p_mode%3Dview%26_com_liferay_asset_publisher_web_portlet_AssetPublisherPortlet_INSTANCE_k4yPhAR2OUnT_cur%3D5%26_com_liferay_asset_publisher_web_portlet_AssetPublisherPortlet_INSTANCE_k4yPhAR2OUnT_delta%3D10%26p_r_p_resetCur%3Dfalse%26_com_liferay_asset_publisher_web_portlet_AssetPublisherPortlet_INSTANCE_k4yPhAR2OUnT_assetEntryId%3D458316" TargetMode="External"/><Relationship Id="rId47" Type="http://schemas.openxmlformats.org/officeDocument/2006/relationships/hyperlink" Target="https://invemarsantamarta.sharepoint.com/:f:/s/LINEAGMC/IgCXZ_Ev3g7jQI2gs4uVw4FvAXVzG9_DvW1a2ORTlSxD-vY?e=tmbmFG" TargetMode="External"/><Relationship Id="rId63" Type="http://schemas.openxmlformats.org/officeDocument/2006/relationships/hyperlink" Target="mailto:isabela.katime@invemar.org.co" TargetMode="External"/><Relationship Id="rId68" Type="http://schemas.openxmlformats.org/officeDocument/2006/relationships/hyperlink" Target="https://invemarsantamarta-my.sharepoint.com/:f:/g/personal/desiree_hernandez_invemar_org_co/IgABV9s2rYT2Tqj5wxWlOK7yAUSrJ_f9P97NK5XELjPVgtA?e=l7N9gX" TargetMode="External"/><Relationship Id="rId84" Type="http://schemas.openxmlformats.org/officeDocument/2006/relationships/hyperlink" Target="mailto:lised.delgado@invemar.org.co;%20janet.vivas@invemar.org.co" TargetMode="External"/><Relationship Id="rId89" Type="http://schemas.microsoft.com/office/2017/10/relationships/threadedComment" Target="../threadedComments/threadedComment1.xml"/><Relationship Id="rId16" Type="http://schemas.openxmlformats.org/officeDocument/2006/relationships/hyperlink" Target="mailto:angela.barrero@invemar.org.co" TargetMode="External"/><Relationship Id="rId11" Type="http://schemas.openxmlformats.org/officeDocument/2006/relationships/hyperlink" Target="https://invemarsantamarta.sharepoint.com/:w:/s/ProyectoGEF7-CGSM/ERGbJ94QIZNHjki1nMtnWxABStM-gmHBb9CJ62q7YpfFtw?e=S7V44J" TargetMode="External"/><Relationship Id="rId32" Type="http://schemas.openxmlformats.org/officeDocument/2006/relationships/hyperlink" Target="https://invemarsantamarta-my.sharepoint.com/:b:/g/personal/prybem00721guajira_invemar_org_co/EbyuRjQfVqJBqimIf3HA7S8BobYhxTVtuC0OLzPSQ61w0g?e=DtlQXp" TargetMode="External"/><Relationship Id="rId37" Type="http://schemas.openxmlformats.org/officeDocument/2006/relationships/hyperlink" Target="mailto:alejandra.robles@invemar.org.co" TargetMode="External"/><Relationship Id="rId53" Type="http://schemas.openxmlformats.org/officeDocument/2006/relationships/hyperlink" Target="mailto:juan.cortina@invemar.org.co" TargetMode="External"/><Relationship Id="rId58" Type="http://schemas.openxmlformats.org/officeDocument/2006/relationships/hyperlink" Target="https://invemarsantamarta.sharepoint.com/:f:/s/LINEAGMC/IgCL5HneEUMxR50b2VZQqX2lAWVwXd0eXbryvAgPOwgipsU?e=KcqcDt" TargetMode="External"/><Relationship Id="rId74" Type="http://schemas.openxmlformats.org/officeDocument/2006/relationships/hyperlink" Target="https://invemarsantamarta-my.sharepoint.com/:f:/g/personal/anny_zamora_invemar_org_co/IgDq1CdjUihqR5vAJ9xAMxEWASha1-s5oWmFxHzHluxtljE?e=lWbu1f" TargetMode="External"/><Relationship Id="rId79" Type="http://schemas.openxmlformats.org/officeDocument/2006/relationships/hyperlink" Target="https://invemarsantamarta-my.sharepoint.com/:f:/g/personal/janet_vivas_invemar_org_co/IgBnopII9ZyNTrBDAGCCRj-PAbk-Grv4RwgTQQhlJHNYuSs?e=dLGvtG" TargetMode="External"/><Relationship Id="rId5" Type="http://schemas.openxmlformats.org/officeDocument/2006/relationships/hyperlink" Target="mailto:zoraida.jimenez@invemar.org.co" TargetMode="External"/><Relationship Id="rId14" Type="http://schemas.openxmlformats.org/officeDocument/2006/relationships/hyperlink" Target="mailto:anny.zamora@invemar.org.co" TargetMode="External"/><Relationship Id="rId22" Type="http://schemas.openxmlformats.org/officeDocument/2006/relationships/hyperlink" Target="mailto:alejandra.vega@invemar.org.co" TargetMode="External"/><Relationship Id="rId27" Type="http://schemas.openxmlformats.org/officeDocument/2006/relationships/hyperlink" Target="https://invemarsantamarta.sharepoint.com/:f:/s/ProyectoGEF7-CGSM/EhK4IuwmFdtDidH6CXefLUwBOdFqdh-K0IK45TAMLY0VrA?e=fAZdKi" TargetMode="External"/><Relationship Id="rId30" Type="http://schemas.openxmlformats.org/officeDocument/2006/relationships/hyperlink" Target="https://invemarsantamarta-my.sharepoint.com/:b:/g/personal/prybem00721guajira_invemar_org_co/Ee4YyfAf7L1Bq3o0mDEtX4kBi9H5VktDGiqP_z2ENJU56A?e=x5axqQ" TargetMode="External"/><Relationship Id="rId35" Type="http://schemas.openxmlformats.org/officeDocument/2006/relationships/hyperlink" Target="https://invemarsantamarta-my.sharepoint.com/shared?id=%2Fpersonal%2Fjanet%5Fvivas%5Finvemar%5Forg%5Fco%2FDocuments%2FBackupJV%2FINFORMES%202024%2FProyectos%2FIKI%20%2DManejo%20resiliente%2FEjecucion%2FSeguimientos%2F1%2EProyecto%20IKI%2F1%2EEvidencias%20Seguimiento%20Tecnico%2F2025%2FResultado%201%2FPaquete%20I%2EI%2FActividad%201%2E1%2E7%2F1%2E1%2E7%2E2%2F9%2ESeptiembre&amp;viewid=88f87b5f%2D3983%2D4d2a%2D9823%2D067a6cda18e1" TargetMode="External"/><Relationship Id="rId43" Type="http://schemas.openxmlformats.org/officeDocument/2006/relationships/hyperlink" Target="mailto:isabela.katime@invemar.org.co" TargetMode="External"/><Relationship Id="rId48" Type="http://schemas.openxmlformats.org/officeDocument/2006/relationships/hyperlink" Target="mailto:johan.casadiego@invemar.org.co" TargetMode="External"/><Relationship Id="rId56" Type="http://schemas.openxmlformats.org/officeDocument/2006/relationships/hyperlink" Target="https://invemarsantamarta.sharepoint.com/:f:/s/LINEAGMC/IgCL5HneEUMxR50b2VZQqX2lAWVwXd0eXbryvAgPOwgipsU?e=KcqcDt" TargetMode="External"/><Relationship Id="rId64" Type="http://schemas.openxmlformats.org/officeDocument/2006/relationships/hyperlink" Target="https://shorturl.at/Xoudu" TargetMode="External"/><Relationship Id="rId69" Type="http://schemas.openxmlformats.org/officeDocument/2006/relationships/hyperlink" Target="mailto:desiree.hernandez@invemar.org.co" TargetMode="External"/><Relationship Id="rId77" Type="http://schemas.openxmlformats.org/officeDocument/2006/relationships/hyperlink" Target="https://invemarsantamarta-my.sharepoint.com/:f:/g/personal/janet_vivas_invemar_org_co/IgD7uSLfF-twTIjxMfX1RBT6AS_fY8QMEG4GfHN-ZMMe9tY?e=YNv6Ge" TargetMode="External"/><Relationship Id="rId8" Type="http://schemas.openxmlformats.org/officeDocument/2006/relationships/hyperlink" Target="https://invemarsantamarta.sharepoint.com/:f:/s/ProyectoGEF7-CGSM/EhK4IuwmFdtDidH6CXefLUwBOdFqdh-K0IK45TAMLY0VrA?e=fAZdKi" TargetMode="External"/><Relationship Id="rId51" Type="http://schemas.openxmlformats.org/officeDocument/2006/relationships/hyperlink" Target="mailto:juan.cortina@invemar.org.co" TargetMode="External"/><Relationship Id="rId72" Type="http://schemas.openxmlformats.org/officeDocument/2006/relationships/hyperlink" Target="https://invemarsantamarta-my.sharepoint.com/:f:/g/personal/desiree_hernandez_invemar_org_co/IgC0MEKdiqvrT5eg-NDtx319AVqX2tzqrno9CjFNv2rCUJ4?e=QLkujE" TargetMode="External"/><Relationship Id="rId80" Type="http://schemas.openxmlformats.org/officeDocument/2006/relationships/hyperlink" Target="mailto:diana.gomez@invemar.org.co" TargetMode="External"/><Relationship Id="rId85" Type="http://schemas.openxmlformats.org/officeDocument/2006/relationships/printerSettings" Target="../printerSettings/printerSettings1.bin"/><Relationship Id="rId3" Type="http://schemas.openxmlformats.org/officeDocument/2006/relationships/hyperlink" Target="https://invemarsantamarta-my.sharepoint.com/:b:/g/personal/prybem00721guajira_invemar_org_co/EQVzPrMt02NKtR-XbUfqVLcB7EAW5AuXgDALVw_jxxTDgw?e=nediKT" TargetMode="External"/><Relationship Id="rId12" Type="http://schemas.openxmlformats.org/officeDocument/2006/relationships/hyperlink" Target="mailto:zoraida.jimenez@invemar.org.co" TargetMode="External"/><Relationship Id="rId17" Type="http://schemas.openxmlformats.org/officeDocument/2006/relationships/hyperlink" Target="mailto:angela.barrero@invemar.org.co" TargetMode="External"/><Relationship Id="rId25" Type="http://schemas.openxmlformats.org/officeDocument/2006/relationships/hyperlink" Target="https://invemarsantamarta-my.sharepoint.com/AppData/Local/Temp/14d69800-113b-4b78-a47e-6d6ae350c78c_Participaci&#243;n%20Ciudadana%20HECO-CGSM_31_12_2024.zip.78c/Downloads/Asistencia%20bocas%20de%20Aracataca%2020-NOV-2024.pdf" TargetMode="External"/><Relationship Id="rId33" Type="http://schemas.openxmlformats.org/officeDocument/2006/relationships/hyperlink" Target="https://invemarsantamarta-my.sharepoint.com/:b:/g/personal/prybem00721guajira_invemar_org_co/ER8YymPL3UdBhn7xAwO1flABL3CaWhUoXusAuuotT0mtDg?e=5R8xmD" TargetMode="External"/><Relationship Id="rId38" Type="http://schemas.openxmlformats.org/officeDocument/2006/relationships/hyperlink" Target="https://invemarsantamarta-my.sharepoint.com/:f:/g/personal/janet_vivas_invemar_org_co/IgD3yRK0eh2lSIl-M5e1GNP_Aa4_4UERsSTuQnQQEwBWLPU%3fe=MUibLL" TargetMode="External"/><Relationship Id="rId46" Type="http://schemas.openxmlformats.org/officeDocument/2006/relationships/hyperlink" Target="mailto:alejandra.vega@invemar.org.co" TargetMode="External"/><Relationship Id="rId59" Type="http://schemas.openxmlformats.org/officeDocument/2006/relationships/hyperlink" Target="mailto:marco.gonzalez@invemar.org.co" TargetMode="External"/><Relationship Id="rId67" Type="http://schemas.openxmlformats.org/officeDocument/2006/relationships/hyperlink" Target="https://invemarsantamarta-my.sharepoint.com/:f:/g/personal/desiree_hernandez_invemar_org_co/IgBqlW_YxyP5Q7PFq6U-5N4CAahvCGBgYeLe6wE_mfHOLV8?e=9vmaP6" TargetMode="External"/><Relationship Id="rId20" Type="http://schemas.openxmlformats.org/officeDocument/2006/relationships/hyperlink" Target="mailto:jose.alonso@invemar.org.co" TargetMode="External"/><Relationship Id="rId41" Type="http://schemas.openxmlformats.org/officeDocument/2006/relationships/hyperlink" Target="mailto:laura.babilonia@invemar.org.co" TargetMode="External"/><Relationship Id="rId54" Type="http://schemas.openxmlformats.org/officeDocument/2006/relationships/hyperlink" Target="https://invemarsantamarta.sharepoint.com/:f:/s/LINEAGMC/IgDnHmnfqsHpSrRUYHYdmgmkAZ50pIltyKR6PcjJv3bLx8c?e=QdZU1S" TargetMode="External"/><Relationship Id="rId62" Type="http://schemas.openxmlformats.org/officeDocument/2006/relationships/hyperlink" Target="https://shorturl.at/pvIMJ" TargetMode="External"/><Relationship Id="rId70" Type="http://schemas.openxmlformats.org/officeDocument/2006/relationships/hyperlink" Target="mailto:desiree.hernandez@invemar.org.co" TargetMode="External"/><Relationship Id="rId75" Type="http://schemas.openxmlformats.org/officeDocument/2006/relationships/hyperlink" Target="https://invemarsantamarta-my.sharepoint.com/:f:/g/personal/anny_zamora_invemar_org_co/IgDq1CdjUihqR5vAJ9xAMxEWASha1-s5oWmFxHzHluxtljE?e=lWbu1f" TargetMode="External"/><Relationship Id="rId83" Type="http://schemas.openxmlformats.org/officeDocument/2006/relationships/hyperlink" Target="https://invemarsantamarta-my.sharepoint.com/:f:/g/personal/janet_vivas_invemar_org_co/IgCbUMTTX_FjTr49GiZurL8-AaU1lyk1MpgOpEDaxOsf-lM?e=s6w8y8" TargetMode="External"/><Relationship Id="rId88" Type="http://schemas.openxmlformats.org/officeDocument/2006/relationships/comments" Target="../comments1.xml"/><Relationship Id="rId1" Type="http://schemas.openxmlformats.org/officeDocument/2006/relationships/hyperlink" Target="https://invemarsantamarta-my.sharepoint.com/:b:/g/personal/prybem00721guajira_invemar_org_co/EQVzPrMt02NKtR-XbUfqVLcB7EAW5AuXgDALVw_jxxTDgw?e=nediKT" TargetMode="External"/><Relationship Id="rId6" Type="http://schemas.openxmlformats.org/officeDocument/2006/relationships/hyperlink" Target="mailto:zoraida.jimenez@invemar.org.co" TargetMode="External"/><Relationship Id="rId15" Type="http://schemas.openxmlformats.org/officeDocument/2006/relationships/hyperlink" Target="https://invemarsantamarta-my.sharepoint.com/:w:/g/personal/andres_guevara_invemar_org_co/EfFjjzwvvdJHj3PpHWFF8JgBeuGR0qEfqWIa9SHkxC-AHw?e=mAijM2" TargetMode="External"/><Relationship Id="rId23" Type="http://schemas.openxmlformats.org/officeDocument/2006/relationships/hyperlink" Target="mailto:alejandra.vega@invemar.org.co" TargetMode="External"/><Relationship Id="rId28" Type="http://schemas.openxmlformats.org/officeDocument/2006/relationships/hyperlink" Target="https://invemarsantamarta-my.sharepoint.com/:b:/g/personal/prybem00721guajira_invemar_org_co/Ee4YyfAf7L1Bq3o0mDEtX4kBi9H5VktDGiqP_z2ENJU56A?e=x5axqQ" TargetMode="External"/><Relationship Id="rId36" Type="http://schemas.openxmlformats.org/officeDocument/2006/relationships/hyperlink" Target="https://invemarsantamarta-my.sharepoint.com/janet_vivas_invemar_org_co/_layouts/15/onedrive.aspx" TargetMode="External"/><Relationship Id="rId49" Type="http://schemas.openxmlformats.org/officeDocument/2006/relationships/hyperlink" Target="https://invemarsantamarta.sharepoint.com/:f:/s/LINEAGMC/IgD4AmnsTrn6QoScuB4KA6v7AWNtcOwpU8quYNM5Qn597Xs?e=oPPt9I" TargetMode="External"/><Relationship Id="rId57" Type="http://schemas.openxmlformats.org/officeDocument/2006/relationships/hyperlink" Target="mailto:marco.gonzalez@invemar.org.co" TargetMode="External"/><Relationship Id="rId10" Type="http://schemas.openxmlformats.org/officeDocument/2006/relationships/hyperlink" Target="https://invemarsantamarta.sharepoint.com/:x:/s/ProyectoGEF7-CGSM/EXzpXm2cNo9DrR6T9S1dUJYBBHKFvtmdHbNDqB_f6XEqUQ?e=ntgKHf" TargetMode="External"/><Relationship Id="rId31" Type="http://schemas.openxmlformats.org/officeDocument/2006/relationships/hyperlink" Target="https://invemarsantamarta-my.sharepoint.com/my?id=%2Fpersonal%2Fprybem00721guajira%5Finvemar%5Forg%5Fco%2FDocuments%2F1%2E%20PROYECTO%20LA%20GUAJIRA%2F03%2E%20PROYECTO%20LA%20GUAJIRA%5FEN%20PROCESO%2F31%2E%20ACTIVIDAD%2010%2E2%20%28DIAGN%C3%93STICO%20EVALUATIVO%29%2FDIAGNOSTICO%20FINAL%2FAnexos%2FMemoria%20Salidas%20de%20campo%20para%20Diangn%C3%B3stico%20Final%2Epdf&amp;parent=%2Fpersonal%2Fprybem00721guajira%5Finvemar%5Forg%5Fco%2FDocuments%2F1%2E%20PROYECTO%20LA%20GUAJIRA%2F03%2E%20PROYECTO%20LA%20GUAJIRA%5FEN%20PROCESO%2F31%2E%20ACTIVIDAD%2010%2E2%20%28DIAGN%C3%93STICO%20EVALUATIVO%29%2FDIAGNOSTICO%20FINAL%2FAnexos&amp;ga=1" TargetMode="External"/><Relationship Id="rId44" Type="http://schemas.openxmlformats.org/officeDocument/2006/relationships/hyperlink" Target="mailto:Paula.sierra@invemar.org.co%20y%20carolina.garcia@invemar.org.co" TargetMode="External"/><Relationship Id="rId52" Type="http://schemas.openxmlformats.org/officeDocument/2006/relationships/hyperlink" Target="mailto:juan.cortina@invemar.org.co" TargetMode="External"/><Relationship Id="rId60" Type="http://schemas.openxmlformats.org/officeDocument/2006/relationships/hyperlink" Target="mailto:italo.arbelaez@invemar.org.co" TargetMode="External"/><Relationship Id="rId65" Type="http://schemas.openxmlformats.org/officeDocument/2006/relationships/hyperlink" Target="mailto:isabela.katime@invemar.org.co" TargetMode="External"/><Relationship Id="rId73" Type="http://schemas.openxmlformats.org/officeDocument/2006/relationships/hyperlink" Target="https://invemarsantamarta-my.sharepoint.com/:f:/g/personal/anny_zamora_invemar_org_co/IgDq1CdjUihqR5vAJ9xAMxEWASha1-s5oWmFxHzHluxtljE?e=lWbu1f" TargetMode="External"/><Relationship Id="rId78" Type="http://schemas.openxmlformats.org/officeDocument/2006/relationships/hyperlink" Target="mailto:italo.arbelaez@invemar.org.co" TargetMode="External"/><Relationship Id="rId81" Type="http://schemas.openxmlformats.org/officeDocument/2006/relationships/hyperlink" Target="mailto:milena.hernandez@invemar.org.co" TargetMode="External"/><Relationship Id="rId86" Type="http://schemas.openxmlformats.org/officeDocument/2006/relationships/vmlDrawing" Target="../drawings/vmlDrawing1.vml"/><Relationship Id="rId4" Type="http://schemas.openxmlformats.org/officeDocument/2006/relationships/hyperlink" Target="mailto:zoraida.jimenez@invemar.org.co" TargetMode="External"/><Relationship Id="rId9" Type="http://schemas.openxmlformats.org/officeDocument/2006/relationships/hyperlink" Target="https://invemarsantamarta.sharepoint.com/:f:/s/ProyectoGEF7-CGSM/EqBTx3TJwIxAibNpSHDJ4-YBWbZa-na7CCJYCIjZO4nH_A?e=vEu5km" TargetMode="External"/><Relationship Id="rId13" Type="http://schemas.openxmlformats.org/officeDocument/2006/relationships/hyperlink" Target="mailto:anny.zamora@invemar.org.co" TargetMode="External"/><Relationship Id="rId18" Type="http://schemas.openxmlformats.org/officeDocument/2006/relationships/hyperlink" Target="https://invemarsantamarta.sharepoint.com/:b:/s/LineaRAE/EbRPDm2Db-dEhGs4L0vWnV0BXY9Nue2HrsLdfoBIjD57rQ?e=ODH1qD" TargetMode="External"/><Relationship Id="rId39" Type="http://schemas.openxmlformats.org/officeDocument/2006/relationships/hyperlink" Target="mailto:laura.babilonia@invemar.org.co" TargetMode="External"/><Relationship Id="rId34" Type="http://schemas.openxmlformats.org/officeDocument/2006/relationships/hyperlink" Target="mailto:italo.arbelaez@invemar.org.co" TargetMode="External"/><Relationship Id="rId50" Type="http://schemas.openxmlformats.org/officeDocument/2006/relationships/hyperlink" Target="mailto:johan.casadiego@invemar.org.co" TargetMode="External"/><Relationship Id="rId55" Type="http://schemas.openxmlformats.org/officeDocument/2006/relationships/hyperlink" Target="https://invemarsantamarta.sharepoint.com/:f:/s/LINEAGMC/IgDnHmnfqsHpSrRUYHYdmgmkAZ50pIltyKR6PcjJv3bLx8c?e=QdZU1S" TargetMode="External"/><Relationship Id="rId76" Type="http://schemas.openxmlformats.org/officeDocument/2006/relationships/hyperlink" Target="https://invemarsantamarta-my.sharepoint.com/:f:/g/personal/anny_zamora_invemar_org_co/IgDq1CdjUihqR5vAJ9xAMxEWASha1-s5oWmFxHzHluxtljE?e=lWbu1f" TargetMode="External"/><Relationship Id="rId7" Type="http://schemas.openxmlformats.org/officeDocument/2006/relationships/hyperlink" Target="mailto:zoraida.jimenez@invemar.org.co" TargetMode="External"/><Relationship Id="rId71" Type="http://schemas.openxmlformats.org/officeDocument/2006/relationships/hyperlink" Target="https://invemarsantamarta-my.sharepoint.com/:f:/g/personal/desiree_hernandez_invemar_org_co/IgCEmqylBEQuS7iEJwQPe9wXARJDp72S96_IOV9ePS4FAoY?e=lCbu3E" TargetMode="External"/><Relationship Id="rId2" Type="http://schemas.openxmlformats.org/officeDocument/2006/relationships/hyperlink" Target="https://invemarsantamarta-my.sharepoint.com/:b:/g/personal/prybem00721guajira_invemar_org_co/EQVzPrMt02NKtR-XbUfqVLcB7EAW5AuXgDALVw_jxxTDgw?e=nediKT" TargetMode="External"/><Relationship Id="rId29" Type="http://schemas.openxmlformats.org/officeDocument/2006/relationships/hyperlink" Target="https://invemarsantamarta-my.sharepoint.com/my?id=%2Fpersonal%2Fprybem00721guajira%5Finvemar%5Forg%5Fco%2FDocuments%2F1%2E%20PROYECTO%20LA%20GUAJIRA%2F03%2E%20PROYECTO%20LA%20GUAJIRA%5FEN%20PROCESO%2F31%2E%20ACTIVIDAD%2010%2E2%20%28DIAGN%C3%93STICO%20EVALUATIVO%29%2FDIAGNOSTICO%20FINAL%2FAnexos%2FMemoria%20Salidas%20de%20campo%20para%20Diangn%C3%B3stico%20Final%2Epdf&amp;parent=%2Fpersonal%2Fprybem00721guajira%5Finvemar%5Forg%5Fco%2FDocuments%2F1%2E%20PROYECTO%20LA%20GUAJIRA%2F03%2E%20PROYECTO%20LA%20GUAJIRA%5FEN%20PROCESO%2F31%2E%20ACTIVIDAD%2010%2E2%20%28DIAGN%C3%93STICO%20EVALUATIVO%29%2FDIAGNOSTICO%20FINAL%2FAnexos&amp;ga=1" TargetMode="External"/><Relationship Id="rId24" Type="http://schemas.openxmlformats.org/officeDocument/2006/relationships/hyperlink" Target="mailto:jorge.via&#241;a@invemar.org.co" TargetMode="External"/><Relationship Id="rId40" Type="http://schemas.openxmlformats.org/officeDocument/2006/relationships/hyperlink" Target="https://invemarsantamarta-my.sharepoint.com/:f:/g/personal/janet_vivas_invemar_org_co/IgD3yRK0eh2lSIl-M5e1GNP_Aa4_4UERsSTuQnQQEwBWLPU%3fe=MUibLL" TargetMode="External"/><Relationship Id="rId45" Type="http://schemas.openxmlformats.org/officeDocument/2006/relationships/hyperlink" Target="mailto:Paula.sierra@invemar.org.co%20y%20alejandra.vega@invemar.org.co" TargetMode="External"/><Relationship Id="rId66" Type="http://schemas.openxmlformats.org/officeDocument/2006/relationships/hyperlink" Target="mailto:desiree.hernandez@invemar.org.co" TargetMode="External"/><Relationship Id="rId87" Type="http://schemas.openxmlformats.org/officeDocument/2006/relationships/vmlDrawing" Target="../drawings/vmlDrawing2.vml"/><Relationship Id="rId61" Type="http://schemas.openxmlformats.org/officeDocument/2006/relationships/hyperlink" Target="mailto:isabela.katime@invemar.org.co" TargetMode="External"/><Relationship Id="rId82" Type="http://schemas.openxmlformats.org/officeDocument/2006/relationships/hyperlink" Target="https://invemarsantamarta-my.sharepoint.com/:f:/g/personal/milena_hernandez_invemar_org_co/IgDLAxSwN56SQrQn-waKvGRcAQ0OHsg7q87NHNamr2_fWik?e=cXrEym" TargetMode="External"/><Relationship Id="rId19" Type="http://schemas.openxmlformats.org/officeDocument/2006/relationships/hyperlink" Target="https://invemarsantamarta.sharepoint.com/:b:/s/LineaRAE/EXB5uNc9FMJJuYNADG6-6YcBcQj4LX9yFKmDF1wBi7jzvA?e=22OvKH"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workbookViewId="0">
      <selection activeCell="C1" sqref="C1:J1"/>
    </sheetView>
  </sheetViews>
  <sheetFormatPr baseColWidth="10" defaultColWidth="0" defaultRowHeight="15" customHeight="1" zeroHeight="1"/>
  <cols>
    <col min="1" max="2" width="11.42578125" style="1" customWidth="1"/>
    <col min="3" max="3" width="16.5703125" style="1" customWidth="1"/>
    <col min="4" max="4" width="78" style="1" customWidth="1"/>
    <col min="5" max="7" width="9.42578125" style="1" customWidth="1"/>
    <col min="8" max="9" width="11.42578125" style="1" customWidth="1"/>
    <col min="10" max="10" width="49.140625" style="1" customWidth="1"/>
    <col min="11" max="14" width="11.42578125" style="1" customWidth="1"/>
    <col min="15" max="15" width="3.7109375" style="1" customWidth="1"/>
    <col min="16" max="16384" width="11.42578125" style="1" hidden="1"/>
  </cols>
  <sheetData>
    <row r="1" spans="1:15" ht="27" thickBot="1">
      <c r="A1" s="2"/>
      <c r="B1" s="2"/>
      <c r="C1" s="169" t="s">
        <v>0</v>
      </c>
      <c r="D1" s="170"/>
      <c r="E1" s="170"/>
      <c r="F1" s="170"/>
      <c r="G1" s="170"/>
      <c r="H1" s="170"/>
      <c r="I1" s="170"/>
      <c r="J1" s="171"/>
      <c r="K1" s="2"/>
      <c r="L1" s="2"/>
      <c r="M1" s="2"/>
      <c r="N1" s="2"/>
      <c r="O1" s="2"/>
    </row>
    <row r="2" spans="1:15">
      <c r="A2" s="2"/>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spans="1:15">
      <c r="A6" s="2"/>
      <c r="B6" s="2"/>
      <c r="C6" s="2"/>
      <c r="D6" s="2"/>
      <c r="E6" s="2"/>
      <c r="F6" s="2"/>
      <c r="G6" s="2"/>
      <c r="H6" s="2"/>
      <c r="I6" s="2"/>
      <c r="J6" s="2"/>
      <c r="K6" s="2"/>
      <c r="L6" s="2"/>
      <c r="M6" s="2"/>
      <c r="N6" s="2"/>
      <c r="O6" s="2"/>
    </row>
    <row r="7" spans="1:15">
      <c r="A7" s="2"/>
      <c r="B7" s="2"/>
      <c r="C7" s="2"/>
      <c r="D7" s="2"/>
      <c r="E7" s="2"/>
      <c r="F7" s="2"/>
      <c r="G7" s="2"/>
      <c r="H7" s="2"/>
      <c r="I7" s="2"/>
      <c r="J7" s="2"/>
      <c r="K7" s="2"/>
      <c r="L7" s="2"/>
      <c r="M7" s="2"/>
      <c r="N7" s="2"/>
      <c r="O7" s="2"/>
    </row>
    <row r="8" spans="1:15">
      <c r="A8" s="2"/>
      <c r="B8" s="2"/>
      <c r="C8" s="2"/>
      <c r="D8" s="2"/>
      <c r="E8" s="2"/>
      <c r="F8" s="2"/>
      <c r="G8" s="2"/>
      <c r="H8" s="2"/>
      <c r="I8" s="2"/>
      <c r="J8" s="2"/>
      <c r="K8" s="2"/>
      <c r="L8" s="2"/>
      <c r="M8" s="2"/>
      <c r="N8" s="2"/>
      <c r="O8" s="2"/>
    </row>
    <row r="9" spans="1:15">
      <c r="A9" s="2"/>
      <c r="B9" s="2"/>
      <c r="C9" s="2"/>
      <c r="D9" s="2"/>
      <c r="E9" s="2"/>
      <c r="F9" s="2"/>
      <c r="G9" s="2"/>
      <c r="H9" s="2"/>
      <c r="I9" s="2"/>
      <c r="J9" s="2"/>
      <c r="K9" s="2"/>
      <c r="L9" s="2"/>
      <c r="M9" s="2"/>
      <c r="N9" s="2"/>
      <c r="O9" s="2"/>
    </row>
    <row r="10" spans="1:15">
      <c r="A10" s="2"/>
      <c r="B10" s="2"/>
      <c r="C10" s="2"/>
      <c r="D10" s="2"/>
      <c r="E10" s="2"/>
      <c r="F10" s="2"/>
      <c r="G10" s="2"/>
      <c r="H10" s="2"/>
      <c r="I10" s="2"/>
      <c r="J10" s="2"/>
      <c r="K10" s="2"/>
      <c r="L10" s="2"/>
      <c r="M10" s="2"/>
      <c r="N10" s="2"/>
      <c r="O10" s="2"/>
    </row>
    <row r="11" spans="1:15">
      <c r="A11" s="2"/>
      <c r="B11" s="2"/>
      <c r="C11" s="2"/>
      <c r="D11" s="2"/>
      <c r="E11" s="2"/>
      <c r="F11" s="2"/>
      <c r="G11" s="2"/>
      <c r="H11" s="2"/>
      <c r="I11" s="2"/>
      <c r="J11" s="2"/>
      <c r="K11" s="2"/>
      <c r="L11" s="2"/>
      <c r="M11" s="2"/>
      <c r="N11" s="2"/>
      <c r="O11" s="2"/>
    </row>
    <row r="12" spans="1:15">
      <c r="A12" s="2"/>
      <c r="B12" s="2"/>
      <c r="C12" s="2"/>
      <c r="D12" s="2"/>
      <c r="E12" s="2"/>
      <c r="F12" s="2"/>
      <c r="G12" s="2"/>
      <c r="H12" s="2"/>
      <c r="I12" s="2"/>
      <c r="J12" s="2"/>
      <c r="K12" s="2"/>
      <c r="L12" s="2"/>
      <c r="M12" s="2"/>
      <c r="N12" s="2"/>
      <c r="O12" s="2"/>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row r="15" spans="1:15">
      <c r="A15" s="2"/>
      <c r="B15" s="2"/>
      <c r="C15" s="2"/>
      <c r="D15" s="2"/>
      <c r="E15" s="2"/>
      <c r="F15" s="2"/>
      <c r="G15" s="2"/>
      <c r="H15" s="2"/>
      <c r="I15" s="2"/>
      <c r="J15" s="2"/>
      <c r="K15" s="2"/>
      <c r="L15" s="2"/>
      <c r="M15" s="2"/>
      <c r="N15" s="2"/>
      <c r="O15" s="2"/>
    </row>
    <row r="16" spans="1:15">
      <c r="A16" s="2"/>
      <c r="B16" s="2"/>
      <c r="C16" s="2"/>
      <c r="D16" s="2"/>
      <c r="E16" s="2"/>
      <c r="F16" s="2"/>
      <c r="G16" s="2"/>
      <c r="H16" s="2"/>
      <c r="I16" s="2"/>
      <c r="J16" s="2"/>
      <c r="K16" s="2"/>
      <c r="L16" s="2"/>
      <c r="M16" s="2"/>
      <c r="N16" s="2"/>
      <c r="O16" s="2"/>
    </row>
    <row r="17" spans="1:15">
      <c r="A17" s="2"/>
      <c r="B17" s="2"/>
      <c r="C17" s="2"/>
      <c r="D17" s="2"/>
      <c r="E17" s="2"/>
      <c r="F17" s="2"/>
      <c r="G17" s="2"/>
      <c r="H17" s="2"/>
      <c r="I17" s="2"/>
      <c r="J17" s="2"/>
      <c r="K17" s="2"/>
      <c r="L17" s="2"/>
      <c r="M17" s="2"/>
      <c r="N17" s="2"/>
      <c r="O17" s="2"/>
    </row>
    <row r="18" spans="1:15">
      <c r="A18" s="2"/>
      <c r="B18" s="2"/>
      <c r="C18" s="2"/>
      <c r="D18" s="2"/>
      <c r="E18" s="2"/>
      <c r="F18" s="2"/>
      <c r="G18" s="2"/>
      <c r="H18" s="2"/>
      <c r="I18" s="2"/>
      <c r="J18" s="2"/>
      <c r="K18" s="2"/>
      <c r="L18" s="2"/>
      <c r="M18" s="2"/>
      <c r="N18" s="2"/>
      <c r="O18" s="2"/>
    </row>
    <row r="19" spans="1:15">
      <c r="A19" s="2"/>
      <c r="B19" s="2"/>
      <c r="C19" s="2"/>
      <c r="D19" s="2"/>
      <c r="E19" s="2"/>
      <c r="F19" s="2"/>
      <c r="G19" s="2"/>
      <c r="H19" s="2"/>
      <c r="I19" s="2"/>
      <c r="J19" s="2"/>
      <c r="K19" s="2"/>
      <c r="L19" s="2"/>
      <c r="M19" s="2"/>
      <c r="N19" s="2"/>
      <c r="O19" s="2"/>
    </row>
    <row r="20" spans="1:15">
      <c r="A20" s="2"/>
      <c r="B20" s="2"/>
      <c r="C20" s="2"/>
      <c r="D20" s="2"/>
      <c r="E20" s="2"/>
      <c r="F20" s="2"/>
      <c r="G20" s="2"/>
      <c r="H20" s="2"/>
      <c r="I20" s="2"/>
      <c r="J20" s="2"/>
      <c r="K20" s="2"/>
      <c r="L20" s="2"/>
      <c r="M20" s="2"/>
      <c r="N20" s="2"/>
      <c r="O20" s="2"/>
    </row>
  </sheetData>
  <mergeCells count="1">
    <mergeCell ref="C1:J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4"/>
  <sheetViews>
    <sheetView showGridLines="0" tabSelected="1" zoomScaleNormal="100" zoomScaleSheetLayoutView="40" zoomScalePageLayoutView="40" workbookViewId="0">
      <pane ySplit="4" topLeftCell="A5" activePane="bottomLeft" state="frozen"/>
      <selection pane="bottomLeft" activeCell="A5" sqref="A5"/>
    </sheetView>
  </sheetViews>
  <sheetFormatPr baseColWidth="10" defaultColWidth="11.42578125" defaultRowHeight="15" zeroHeight="1"/>
  <cols>
    <col min="1" max="1" width="5.140625" customWidth="1"/>
    <col min="2" max="2" width="38.28515625" customWidth="1"/>
    <col min="3" max="3" width="28.140625" customWidth="1"/>
    <col min="4" max="5" width="34.5703125" customWidth="1"/>
    <col min="6" max="6" width="34.85546875" customWidth="1"/>
    <col min="7" max="7" width="29.85546875" customWidth="1"/>
    <col min="8" max="8" width="56.85546875" customWidth="1"/>
    <col min="9" max="9" width="27" customWidth="1"/>
    <col min="10" max="10" width="33.42578125" customWidth="1"/>
    <col min="11" max="11" width="36.140625" customWidth="1"/>
    <col min="12" max="12" width="41.7109375" customWidth="1"/>
    <col min="13" max="13" width="28.42578125" customWidth="1"/>
    <col min="14" max="14" width="20" customWidth="1"/>
    <col min="15" max="15" width="26.140625" customWidth="1"/>
    <col min="16" max="16" width="33.140625" customWidth="1"/>
    <col min="17" max="17" width="28.7109375" customWidth="1"/>
    <col min="18" max="18" width="20.42578125" customWidth="1"/>
    <col min="19" max="25" width="8.85546875" customWidth="1"/>
    <col min="26" max="26" width="33" customWidth="1"/>
    <col min="27" max="27" width="24.28515625" customWidth="1"/>
    <col min="28" max="28" width="57.5703125" customWidth="1"/>
    <col min="29" max="29" width="32.5703125" customWidth="1"/>
    <col min="30" max="30" width="30.7109375" customWidth="1"/>
    <col min="31" max="31" width="24.28515625" customWidth="1"/>
    <col min="32" max="32" width="22.28515625" customWidth="1"/>
    <col min="33" max="48" width="19.5703125" customWidth="1"/>
    <col min="49" max="49" width="11.42578125" customWidth="1"/>
  </cols>
  <sheetData>
    <row r="1" spans="1:32" ht="94.15" hidden="1" customHeight="1" thickBot="1">
      <c r="B1" s="172" t="s">
        <v>1</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row>
    <row r="2" spans="1:32" ht="93.6" hidden="1" customHeight="1" thickBot="1">
      <c r="B2" s="192" t="s">
        <v>2</v>
      </c>
      <c r="C2" s="193"/>
      <c r="D2" s="193"/>
      <c r="E2" s="193"/>
      <c r="F2" s="193"/>
      <c r="G2" s="193"/>
      <c r="H2" s="193"/>
      <c r="I2" s="193"/>
      <c r="J2" s="193"/>
      <c r="K2" s="193"/>
      <c r="L2" s="193"/>
      <c r="M2" s="193"/>
      <c r="N2" s="193"/>
      <c r="O2" s="193"/>
      <c r="P2" s="193"/>
      <c r="Q2" s="193"/>
      <c r="R2" s="194"/>
      <c r="S2" s="189" t="s">
        <v>3</v>
      </c>
      <c r="T2" s="190"/>
      <c r="U2" s="190"/>
      <c r="V2" s="190"/>
      <c r="W2" s="190"/>
      <c r="X2" s="190"/>
      <c r="Y2" s="190"/>
      <c r="Z2" s="190"/>
      <c r="AA2" s="190"/>
      <c r="AB2" s="190"/>
      <c r="AC2" s="190"/>
      <c r="AD2" s="190"/>
      <c r="AE2" s="190"/>
      <c r="AF2" s="191"/>
    </row>
    <row r="3" spans="1:32" ht="76.150000000000006" customHeight="1">
      <c r="B3" s="197" t="s">
        <v>4</v>
      </c>
      <c r="C3" s="202" t="s">
        <v>5</v>
      </c>
      <c r="D3" s="182" t="s">
        <v>6</v>
      </c>
      <c r="E3" s="180" t="s">
        <v>7</v>
      </c>
      <c r="F3" s="180" t="s">
        <v>8</v>
      </c>
      <c r="G3" s="180" t="s">
        <v>9</v>
      </c>
      <c r="H3" s="184" t="s">
        <v>10</v>
      </c>
      <c r="I3" s="180" t="s">
        <v>11</v>
      </c>
      <c r="J3" s="184" t="s">
        <v>12</v>
      </c>
      <c r="K3" s="184" t="s">
        <v>13</v>
      </c>
      <c r="L3" s="184" t="s">
        <v>14</v>
      </c>
      <c r="M3" s="184" t="s">
        <v>15</v>
      </c>
      <c r="N3" s="180" t="s">
        <v>16</v>
      </c>
      <c r="O3" s="184" t="s">
        <v>17</v>
      </c>
      <c r="P3" s="184" t="s">
        <v>18</v>
      </c>
      <c r="Q3" s="184" t="s">
        <v>19</v>
      </c>
      <c r="R3" s="188"/>
      <c r="S3" s="177" t="s">
        <v>20</v>
      </c>
      <c r="T3" s="178"/>
      <c r="U3" s="179"/>
      <c r="V3" s="188" t="s">
        <v>21</v>
      </c>
      <c r="W3" s="201"/>
      <c r="X3" s="201"/>
      <c r="Y3" s="201"/>
      <c r="Z3" s="180" t="s">
        <v>22</v>
      </c>
      <c r="AA3" s="186" t="s">
        <v>23</v>
      </c>
      <c r="AB3" s="175" t="s">
        <v>24</v>
      </c>
      <c r="AC3" s="175" t="s">
        <v>25</v>
      </c>
      <c r="AD3" s="175" t="s">
        <v>26</v>
      </c>
      <c r="AE3" s="175" t="s">
        <v>27</v>
      </c>
      <c r="AF3" s="195" t="s">
        <v>28</v>
      </c>
    </row>
    <row r="4" spans="1:32" ht="52.9" customHeight="1" thickBot="1">
      <c r="B4" s="198"/>
      <c r="C4" s="203"/>
      <c r="D4" s="183"/>
      <c r="E4" s="181"/>
      <c r="F4" s="181"/>
      <c r="G4" s="181"/>
      <c r="H4" s="185"/>
      <c r="I4" s="181"/>
      <c r="J4" s="185"/>
      <c r="K4" s="185"/>
      <c r="L4" s="185"/>
      <c r="M4" s="185"/>
      <c r="N4" s="181"/>
      <c r="O4" s="185"/>
      <c r="P4" s="185"/>
      <c r="Q4" s="12" t="s">
        <v>29</v>
      </c>
      <c r="R4" s="16" t="s">
        <v>30</v>
      </c>
      <c r="S4" s="13" t="s">
        <v>31</v>
      </c>
      <c r="T4" s="14" t="s">
        <v>32</v>
      </c>
      <c r="U4" s="14" t="s">
        <v>33</v>
      </c>
      <c r="V4" s="15" t="s">
        <v>34</v>
      </c>
      <c r="W4" s="15" t="s">
        <v>35</v>
      </c>
      <c r="X4" s="15" t="s">
        <v>36</v>
      </c>
      <c r="Y4" s="15" t="s">
        <v>37</v>
      </c>
      <c r="Z4" s="199"/>
      <c r="AA4" s="187"/>
      <c r="AB4" s="176"/>
      <c r="AC4" s="176"/>
      <c r="AD4" s="176"/>
      <c r="AE4" s="176"/>
      <c r="AF4" s="196"/>
    </row>
    <row r="5" spans="1:32" ht="120.75" customHeight="1">
      <c r="B5" s="19" t="s">
        <v>38</v>
      </c>
      <c r="C5" s="20" t="s">
        <v>39</v>
      </c>
      <c r="D5" s="20" t="s">
        <v>40</v>
      </c>
      <c r="E5" s="20" t="s">
        <v>41</v>
      </c>
      <c r="F5" s="20" t="s">
        <v>42</v>
      </c>
      <c r="G5" s="20" t="s">
        <v>43</v>
      </c>
      <c r="H5" s="21" t="s">
        <v>44</v>
      </c>
      <c r="I5" s="20" t="s">
        <v>45</v>
      </c>
      <c r="J5" s="20" t="s">
        <v>37</v>
      </c>
      <c r="K5" s="21" t="s">
        <v>46</v>
      </c>
      <c r="L5" s="20" t="s">
        <v>47</v>
      </c>
      <c r="M5" s="20" t="s">
        <v>48</v>
      </c>
      <c r="N5" s="20" t="s">
        <v>49</v>
      </c>
      <c r="O5" s="22" t="s">
        <v>50</v>
      </c>
      <c r="P5" s="20" t="s">
        <v>51</v>
      </c>
      <c r="Q5" s="23">
        <v>4000000</v>
      </c>
      <c r="R5" s="24" t="s">
        <v>52</v>
      </c>
      <c r="S5" s="19">
        <v>9</v>
      </c>
      <c r="T5" s="20">
        <v>20</v>
      </c>
      <c r="U5" s="20"/>
      <c r="V5" s="20">
        <v>20</v>
      </c>
      <c r="W5" s="20"/>
      <c r="X5" s="20"/>
      <c r="Y5" s="20">
        <v>9</v>
      </c>
      <c r="Z5" s="20" t="s">
        <v>53</v>
      </c>
      <c r="AA5" s="20" t="s">
        <v>54</v>
      </c>
      <c r="AB5" s="20" t="s">
        <v>55</v>
      </c>
      <c r="AC5" s="20" t="s">
        <v>56</v>
      </c>
      <c r="AD5" s="20" t="s">
        <v>57</v>
      </c>
      <c r="AE5" s="20" t="s">
        <v>58</v>
      </c>
      <c r="AF5" s="25" t="s">
        <v>59</v>
      </c>
    </row>
    <row r="6" spans="1:32" ht="120.75" customHeight="1">
      <c r="B6" s="26" t="s">
        <v>60</v>
      </c>
      <c r="C6" s="27" t="s">
        <v>39</v>
      </c>
      <c r="D6" s="27" t="s">
        <v>61</v>
      </c>
      <c r="E6" s="27" t="s">
        <v>62</v>
      </c>
      <c r="F6" s="27" t="s">
        <v>63</v>
      </c>
      <c r="G6" s="27" t="s">
        <v>64</v>
      </c>
      <c r="H6" s="28" t="s">
        <v>65</v>
      </c>
      <c r="I6" s="27" t="s">
        <v>45</v>
      </c>
      <c r="J6" s="27" t="s">
        <v>37</v>
      </c>
      <c r="K6" s="28" t="s">
        <v>46</v>
      </c>
      <c r="L6" s="27" t="s">
        <v>66</v>
      </c>
      <c r="M6" s="27" t="s">
        <v>67</v>
      </c>
      <c r="N6" s="27" t="s">
        <v>49</v>
      </c>
      <c r="O6" s="29" t="s">
        <v>68</v>
      </c>
      <c r="P6" s="27" t="s">
        <v>51</v>
      </c>
      <c r="Q6" s="30" t="s">
        <v>69</v>
      </c>
      <c r="R6" s="31" t="s">
        <v>70</v>
      </c>
      <c r="S6" s="26">
        <v>28</v>
      </c>
      <c r="T6" s="27">
        <v>53</v>
      </c>
      <c r="U6" s="27">
        <v>0</v>
      </c>
      <c r="V6" s="27">
        <v>47</v>
      </c>
      <c r="W6" s="27">
        <v>0</v>
      </c>
      <c r="X6" s="27">
        <v>0</v>
      </c>
      <c r="Y6" s="27">
        <v>28</v>
      </c>
      <c r="Z6" s="27" t="s">
        <v>71</v>
      </c>
      <c r="AA6" s="32" t="s">
        <v>72</v>
      </c>
      <c r="AB6" s="27" t="s">
        <v>73</v>
      </c>
      <c r="AC6" s="27" t="s">
        <v>74</v>
      </c>
      <c r="AD6" s="33" t="s">
        <v>75</v>
      </c>
      <c r="AE6" s="27" t="s">
        <v>76</v>
      </c>
      <c r="AF6" s="34" t="s">
        <v>77</v>
      </c>
    </row>
    <row r="7" spans="1:32" ht="159.75" customHeight="1">
      <c r="A7" s="35"/>
      <c r="B7" s="36" t="s">
        <v>78</v>
      </c>
      <c r="C7" s="32" t="s">
        <v>79</v>
      </c>
      <c r="D7" s="32" t="s">
        <v>80</v>
      </c>
      <c r="E7" s="32" t="s">
        <v>62</v>
      </c>
      <c r="F7" s="32" t="s">
        <v>81</v>
      </c>
      <c r="G7" s="32" t="s">
        <v>43</v>
      </c>
      <c r="H7" s="37" t="s">
        <v>82</v>
      </c>
      <c r="I7" s="32" t="s">
        <v>45</v>
      </c>
      <c r="J7" s="32" t="s">
        <v>37</v>
      </c>
      <c r="K7" s="32" t="s">
        <v>83</v>
      </c>
      <c r="L7" s="32" t="s">
        <v>66</v>
      </c>
      <c r="M7" s="32" t="s">
        <v>48</v>
      </c>
      <c r="N7" s="32" t="s">
        <v>49</v>
      </c>
      <c r="O7" s="38" t="s">
        <v>84</v>
      </c>
      <c r="P7" s="32" t="s">
        <v>51</v>
      </c>
      <c r="Q7" s="39">
        <v>7627000</v>
      </c>
      <c r="R7" s="40" t="s">
        <v>70</v>
      </c>
      <c r="S7" s="36">
        <v>9</v>
      </c>
      <c r="T7" s="32">
        <v>56</v>
      </c>
      <c r="U7" s="32"/>
      <c r="V7" s="32">
        <v>21</v>
      </c>
      <c r="W7" s="32"/>
      <c r="X7" s="32"/>
      <c r="Y7" s="32">
        <v>3</v>
      </c>
      <c r="Z7" s="37" t="s">
        <v>85</v>
      </c>
      <c r="AA7" s="32" t="s">
        <v>72</v>
      </c>
      <c r="AB7" s="32" t="s">
        <v>86</v>
      </c>
      <c r="AC7" s="32" t="s">
        <v>87</v>
      </c>
      <c r="AD7" s="41" t="s">
        <v>88</v>
      </c>
      <c r="AE7" s="32" t="s">
        <v>58</v>
      </c>
      <c r="AF7" s="42" t="s">
        <v>89</v>
      </c>
    </row>
    <row r="8" spans="1:32" ht="159.75" customHeight="1">
      <c r="B8" s="36" t="s">
        <v>78</v>
      </c>
      <c r="C8" s="32" t="s">
        <v>79</v>
      </c>
      <c r="D8" s="32" t="s">
        <v>90</v>
      </c>
      <c r="E8" s="32" t="s">
        <v>62</v>
      </c>
      <c r="F8" s="32" t="s">
        <v>81</v>
      </c>
      <c r="G8" s="32" t="s">
        <v>43</v>
      </c>
      <c r="H8" s="37" t="s">
        <v>91</v>
      </c>
      <c r="I8" s="32" t="s">
        <v>45</v>
      </c>
      <c r="J8" s="32" t="s">
        <v>37</v>
      </c>
      <c r="K8" s="32" t="s">
        <v>92</v>
      </c>
      <c r="L8" s="32" t="s">
        <v>66</v>
      </c>
      <c r="M8" s="32" t="s">
        <v>48</v>
      </c>
      <c r="N8" s="32" t="s">
        <v>49</v>
      </c>
      <c r="O8" s="38" t="s">
        <v>93</v>
      </c>
      <c r="P8" s="32" t="s">
        <v>51</v>
      </c>
      <c r="Q8" s="39">
        <v>25473405</v>
      </c>
      <c r="R8" s="40" t="s">
        <v>94</v>
      </c>
      <c r="S8" s="36">
        <v>13</v>
      </c>
      <c r="T8" s="32">
        <v>32</v>
      </c>
      <c r="U8" s="32">
        <v>0</v>
      </c>
      <c r="V8" s="32">
        <v>21</v>
      </c>
      <c r="W8" s="32">
        <v>0</v>
      </c>
      <c r="X8" s="32">
        <v>0</v>
      </c>
      <c r="Y8" s="32">
        <v>24</v>
      </c>
      <c r="Z8" s="37" t="s">
        <v>95</v>
      </c>
      <c r="AA8" s="32" t="s">
        <v>72</v>
      </c>
      <c r="AB8" s="32" t="s">
        <v>96</v>
      </c>
      <c r="AC8" s="32" t="s">
        <v>97</v>
      </c>
      <c r="AD8" s="41" t="s">
        <v>98</v>
      </c>
      <c r="AE8" s="32" t="s">
        <v>58</v>
      </c>
      <c r="AF8" s="42" t="s">
        <v>89</v>
      </c>
    </row>
    <row r="9" spans="1:32" ht="165.75" customHeight="1">
      <c r="B9" s="36" t="s">
        <v>78</v>
      </c>
      <c r="C9" s="32" t="s">
        <v>79</v>
      </c>
      <c r="D9" s="32" t="s">
        <v>99</v>
      </c>
      <c r="E9" s="32" t="s">
        <v>62</v>
      </c>
      <c r="F9" s="32" t="s">
        <v>81</v>
      </c>
      <c r="G9" s="32" t="s">
        <v>43</v>
      </c>
      <c r="H9" s="37" t="s">
        <v>100</v>
      </c>
      <c r="I9" s="32" t="s">
        <v>45</v>
      </c>
      <c r="J9" s="32" t="s">
        <v>37</v>
      </c>
      <c r="K9" s="32" t="s">
        <v>83</v>
      </c>
      <c r="L9" s="32" t="s">
        <v>66</v>
      </c>
      <c r="M9" s="32" t="s">
        <v>48</v>
      </c>
      <c r="N9" s="32" t="s">
        <v>49</v>
      </c>
      <c r="O9" s="38" t="s">
        <v>68</v>
      </c>
      <c r="P9" s="32" t="s">
        <v>51</v>
      </c>
      <c r="Q9" s="39">
        <v>17825982</v>
      </c>
      <c r="R9" s="40" t="s">
        <v>70</v>
      </c>
      <c r="S9" s="36">
        <v>36</v>
      </c>
      <c r="T9" s="32">
        <v>11</v>
      </c>
      <c r="U9" s="32">
        <v>0</v>
      </c>
      <c r="V9" s="32">
        <v>35</v>
      </c>
      <c r="W9" s="32">
        <v>0</v>
      </c>
      <c r="X9" s="32">
        <v>0</v>
      </c>
      <c r="Y9" s="32">
        <v>12</v>
      </c>
      <c r="Z9" s="32" t="s">
        <v>101</v>
      </c>
      <c r="AA9" s="32" t="s">
        <v>102</v>
      </c>
      <c r="AB9" s="32" t="s">
        <v>103</v>
      </c>
      <c r="AC9" s="32" t="s">
        <v>37</v>
      </c>
      <c r="AD9" s="32"/>
      <c r="AE9" s="32" t="s">
        <v>58</v>
      </c>
      <c r="AF9" s="42" t="s">
        <v>89</v>
      </c>
    </row>
    <row r="10" spans="1:32" ht="84.75" customHeight="1">
      <c r="B10" s="36" t="s">
        <v>104</v>
      </c>
      <c r="C10" s="32" t="s">
        <v>79</v>
      </c>
      <c r="D10" s="32" t="s">
        <v>105</v>
      </c>
      <c r="E10" s="32" t="s">
        <v>62</v>
      </c>
      <c r="F10" s="32" t="s">
        <v>81</v>
      </c>
      <c r="G10" s="32" t="s">
        <v>43</v>
      </c>
      <c r="H10" s="37" t="s">
        <v>106</v>
      </c>
      <c r="I10" s="32" t="s">
        <v>45</v>
      </c>
      <c r="J10" s="32" t="s">
        <v>37</v>
      </c>
      <c r="K10" s="32" t="s">
        <v>107</v>
      </c>
      <c r="L10" s="32" t="s">
        <v>66</v>
      </c>
      <c r="M10" s="32" t="s">
        <v>48</v>
      </c>
      <c r="N10" s="32" t="s">
        <v>49</v>
      </c>
      <c r="O10" s="38" t="s">
        <v>93</v>
      </c>
      <c r="P10" s="32" t="s">
        <v>51</v>
      </c>
      <c r="Q10" s="39">
        <v>5970873</v>
      </c>
      <c r="R10" s="40" t="s">
        <v>70</v>
      </c>
      <c r="S10" s="36"/>
      <c r="T10" s="32"/>
      <c r="U10" s="32"/>
      <c r="V10" s="32"/>
      <c r="W10" s="32"/>
      <c r="X10" s="32"/>
      <c r="Y10" s="32"/>
      <c r="Z10" s="32" t="s">
        <v>108</v>
      </c>
      <c r="AA10" s="32" t="s">
        <v>109</v>
      </c>
      <c r="AB10" s="32" t="s">
        <v>110</v>
      </c>
      <c r="AC10" s="32" t="s">
        <v>111</v>
      </c>
      <c r="AD10" s="41" t="s">
        <v>112</v>
      </c>
      <c r="AE10" s="32" t="s">
        <v>58</v>
      </c>
      <c r="AF10" s="42" t="s">
        <v>113</v>
      </c>
    </row>
    <row r="11" spans="1:32" ht="84.75" customHeight="1">
      <c r="B11" s="36" t="s">
        <v>114</v>
      </c>
      <c r="C11" s="32" t="s">
        <v>115</v>
      </c>
      <c r="D11" s="32" t="s">
        <v>116</v>
      </c>
      <c r="E11" s="32" t="s">
        <v>62</v>
      </c>
      <c r="F11" s="32" t="s">
        <v>117</v>
      </c>
      <c r="G11" s="37" t="s">
        <v>43</v>
      </c>
      <c r="H11" s="32" t="s">
        <v>118</v>
      </c>
      <c r="I11" s="32" t="s">
        <v>45</v>
      </c>
      <c r="J11" s="32" t="s">
        <v>37</v>
      </c>
      <c r="K11" s="37" t="s">
        <v>46</v>
      </c>
      <c r="L11" s="32" t="s">
        <v>47</v>
      </c>
      <c r="M11" s="32" t="s">
        <v>48</v>
      </c>
      <c r="N11" s="32" t="s">
        <v>49</v>
      </c>
      <c r="O11" s="44" t="s">
        <v>119</v>
      </c>
      <c r="P11" s="32" t="s">
        <v>51</v>
      </c>
      <c r="Q11" s="45">
        <v>9797292</v>
      </c>
      <c r="R11" s="40" t="s">
        <v>70</v>
      </c>
      <c r="S11" s="36">
        <v>29</v>
      </c>
      <c r="T11" s="32">
        <v>39</v>
      </c>
      <c r="U11" s="32"/>
      <c r="V11" s="32">
        <v>58</v>
      </c>
      <c r="W11" s="32"/>
      <c r="X11" s="32"/>
      <c r="Y11" s="32">
        <v>6</v>
      </c>
      <c r="Z11" s="32" t="s">
        <v>120</v>
      </c>
      <c r="AA11" s="32" t="s">
        <v>121</v>
      </c>
      <c r="AB11" s="46" t="s">
        <v>37</v>
      </c>
      <c r="AC11" s="47" t="s">
        <v>37</v>
      </c>
      <c r="AD11" s="48" t="s">
        <v>122</v>
      </c>
      <c r="AE11" s="47" t="s">
        <v>58</v>
      </c>
      <c r="AF11" s="49" t="s">
        <v>123</v>
      </c>
    </row>
    <row r="12" spans="1:32" ht="84.75" customHeight="1">
      <c r="B12" s="36" t="s">
        <v>114</v>
      </c>
      <c r="C12" s="32" t="s">
        <v>115</v>
      </c>
      <c r="D12" s="32" t="s">
        <v>124</v>
      </c>
      <c r="E12" s="32" t="s">
        <v>62</v>
      </c>
      <c r="F12" s="32" t="s">
        <v>117</v>
      </c>
      <c r="G12" s="37" t="s">
        <v>43</v>
      </c>
      <c r="H12" s="32" t="s">
        <v>125</v>
      </c>
      <c r="I12" s="32" t="s">
        <v>45</v>
      </c>
      <c r="J12" s="32" t="s">
        <v>37</v>
      </c>
      <c r="K12" s="37" t="s">
        <v>46</v>
      </c>
      <c r="L12" s="32" t="s">
        <v>47</v>
      </c>
      <c r="M12" s="32" t="s">
        <v>48</v>
      </c>
      <c r="N12" s="32" t="s">
        <v>49</v>
      </c>
      <c r="O12" s="44" t="s">
        <v>119</v>
      </c>
      <c r="P12" s="32" t="s">
        <v>51</v>
      </c>
      <c r="Q12" s="45">
        <v>9797292</v>
      </c>
      <c r="R12" s="40" t="s">
        <v>70</v>
      </c>
      <c r="S12" s="36">
        <v>12</v>
      </c>
      <c r="T12" s="32">
        <v>18</v>
      </c>
      <c r="U12" s="32"/>
      <c r="V12" s="32">
        <v>29</v>
      </c>
      <c r="W12" s="32"/>
      <c r="X12" s="32"/>
      <c r="Y12" s="32">
        <v>1</v>
      </c>
      <c r="Z12" s="32" t="s">
        <v>126</v>
      </c>
      <c r="AA12" s="32" t="s">
        <v>121</v>
      </c>
      <c r="AB12" s="50" t="s">
        <v>37</v>
      </c>
      <c r="AC12" s="51" t="s">
        <v>37</v>
      </c>
      <c r="AD12" s="52" t="s">
        <v>122</v>
      </c>
      <c r="AE12" s="51" t="s">
        <v>58</v>
      </c>
      <c r="AF12" s="53" t="s">
        <v>123</v>
      </c>
    </row>
    <row r="13" spans="1:32" ht="99" customHeight="1">
      <c r="B13" s="36" t="s">
        <v>114</v>
      </c>
      <c r="C13" s="32" t="s">
        <v>115</v>
      </c>
      <c r="D13" s="44" t="s">
        <v>127</v>
      </c>
      <c r="E13" s="54" t="s">
        <v>62</v>
      </c>
      <c r="F13" s="32" t="s">
        <v>117</v>
      </c>
      <c r="G13" s="37" t="s">
        <v>64</v>
      </c>
      <c r="H13" s="44" t="s">
        <v>128</v>
      </c>
      <c r="I13" s="44" t="s">
        <v>45</v>
      </c>
      <c r="J13" s="32" t="s">
        <v>37</v>
      </c>
      <c r="K13" s="43" t="s">
        <v>107</v>
      </c>
      <c r="L13" s="32" t="s">
        <v>129</v>
      </c>
      <c r="M13" s="32" t="s">
        <v>67</v>
      </c>
      <c r="N13" s="32" t="s">
        <v>49</v>
      </c>
      <c r="O13" s="44" t="s">
        <v>119</v>
      </c>
      <c r="P13" s="32" t="s">
        <v>51</v>
      </c>
      <c r="Q13" s="45">
        <v>4386043</v>
      </c>
      <c r="R13" s="40" t="s">
        <v>70</v>
      </c>
      <c r="S13" s="36">
        <v>14</v>
      </c>
      <c r="T13" s="32">
        <v>23</v>
      </c>
      <c r="U13" s="32"/>
      <c r="V13" s="32">
        <v>28</v>
      </c>
      <c r="W13" s="32"/>
      <c r="X13" s="32"/>
      <c r="Y13" s="32">
        <v>11</v>
      </c>
      <c r="Z13" s="32" t="s">
        <v>130</v>
      </c>
      <c r="AA13" s="32" t="s">
        <v>121</v>
      </c>
      <c r="AB13" s="46" t="s">
        <v>131</v>
      </c>
      <c r="AC13" s="47" t="s">
        <v>132</v>
      </c>
      <c r="AD13" s="48" t="s">
        <v>133</v>
      </c>
      <c r="AE13" s="47" t="s">
        <v>58</v>
      </c>
      <c r="AF13" s="49" t="s">
        <v>134</v>
      </c>
    </row>
    <row r="14" spans="1:32" ht="84.75" customHeight="1">
      <c r="B14" s="36" t="s">
        <v>135</v>
      </c>
      <c r="C14" s="32" t="s">
        <v>136</v>
      </c>
      <c r="D14" s="32" t="s">
        <v>137</v>
      </c>
      <c r="E14" s="32" t="s">
        <v>138</v>
      </c>
      <c r="F14" s="32" t="s">
        <v>117</v>
      </c>
      <c r="G14" s="37" t="s">
        <v>139</v>
      </c>
      <c r="H14" s="44" t="s">
        <v>140</v>
      </c>
      <c r="I14" s="32" t="s">
        <v>141</v>
      </c>
      <c r="J14" s="32" t="s">
        <v>37</v>
      </c>
      <c r="K14" s="37" t="s">
        <v>46</v>
      </c>
      <c r="L14" s="32" t="s">
        <v>66</v>
      </c>
      <c r="M14" s="32" t="s">
        <v>48</v>
      </c>
      <c r="N14" s="32" t="s">
        <v>49</v>
      </c>
      <c r="O14" s="44" t="s">
        <v>142</v>
      </c>
      <c r="P14" s="32" t="s">
        <v>51</v>
      </c>
      <c r="Q14" s="32" t="s">
        <v>142</v>
      </c>
      <c r="R14" s="40" t="s">
        <v>143</v>
      </c>
      <c r="S14" s="36">
        <v>21</v>
      </c>
      <c r="T14" s="32">
        <v>18</v>
      </c>
      <c r="U14" s="32"/>
      <c r="V14" s="32"/>
      <c r="W14" s="32"/>
      <c r="X14" s="32"/>
      <c r="Y14" s="32"/>
      <c r="Z14" s="32" t="s">
        <v>144</v>
      </c>
      <c r="AA14" s="32" t="s">
        <v>145</v>
      </c>
      <c r="AB14" s="32" t="s">
        <v>146</v>
      </c>
      <c r="AC14" s="32" t="s">
        <v>147</v>
      </c>
      <c r="AD14" s="32" t="s">
        <v>148</v>
      </c>
      <c r="AE14" s="32" t="s">
        <v>58</v>
      </c>
      <c r="AF14" s="42" t="s">
        <v>149</v>
      </c>
    </row>
    <row r="15" spans="1:32" s="55" customFormat="1" ht="169.5" customHeight="1">
      <c r="B15" s="56" t="s">
        <v>150</v>
      </c>
      <c r="C15" s="57" t="s">
        <v>39</v>
      </c>
      <c r="D15" s="58" t="s">
        <v>151</v>
      </c>
      <c r="E15" s="57" t="s">
        <v>152</v>
      </c>
      <c r="F15" s="57" t="s">
        <v>117</v>
      </c>
      <c r="G15" s="58" t="s">
        <v>43</v>
      </c>
      <c r="H15" s="58" t="s">
        <v>153</v>
      </c>
      <c r="I15" s="57" t="s">
        <v>45</v>
      </c>
      <c r="J15" s="57" t="s">
        <v>37</v>
      </c>
      <c r="K15" s="58" t="s">
        <v>46</v>
      </c>
      <c r="L15" s="57" t="s">
        <v>129</v>
      </c>
      <c r="M15" s="57" t="s">
        <v>48</v>
      </c>
      <c r="N15" s="57" t="s">
        <v>49</v>
      </c>
      <c r="O15" s="59" t="s">
        <v>154</v>
      </c>
      <c r="P15" s="57" t="s">
        <v>155</v>
      </c>
      <c r="Q15" s="60">
        <v>20000000</v>
      </c>
      <c r="R15" s="61" t="s">
        <v>156</v>
      </c>
      <c r="S15" s="56">
        <f>1+1+1+1+1+1+1+1+1+1</f>
        <v>10</v>
      </c>
      <c r="T15" s="57">
        <f>1+1+1+1+1</f>
        <v>5</v>
      </c>
      <c r="U15" s="57"/>
      <c r="V15" s="57">
        <v>1</v>
      </c>
      <c r="W15" s="57">
        <v>12</v>
      </c>
      <c r="X15" s="57"/>
      <c r="Y15" s="57">
        <v>2</v>
      </c>
      <c r="Z15" s="57" t="s">
        <v>157</v>
      </c>
      <c r="AA15" s="57" t="s">
        <v>158</v>
      </c>
      <c r="AB15" s="57" t="s">
        <v>159</v>
      </c>
      <c r="AC15" s="57" t="s">
        <v>160</v>
      </c>
      <c r="AD15" s="57" t="s">
        <v>161</v>
      </c>
      <c r="AE15" s="57" t="s">
        <v>58</v>
      </c>
      <c r="AF15" s="62" t="s">
        <v>162</v>
      </c>
    </row>
    <row r="16" spans="1:32" s="55" customFormat="1" ht="176.25" customHeight="1">
      <c r="B16" s="56" t="s">
        <v>150</v>
      </c>
      <c r="C16" s="57" t="s">
        <v>39</v>
      </c>
      <c r="D16" s="58" t="s">
        <v>163</v>
      </c>
      <c r="E16" s="58" t="s">
        <v>152</v>
      </c>
      <c r="F16" s="57" t="s">
        <v>117</v>
      </c>
      <c r="G16" s="58" t="s">
        <v>43</v>
      </c>
      <c r="H16" s="58" t="s">
        <v>164</v>
      </c>
      <c r="I16" s="57" t="s">
        <v>45</v>
      </c>
      <c r="J16" s="57" t="s">
        <v>37</v>
      </c>
      <c r="K16" s="57" t="s">
        <v>107</v>
      </c>
      <c r="L16" s="57" t="s">
        <v>165</v>
      </c>
      <c r="M16" s="57" t="s">
        <v>48</v>
      </c>
      <c r="N16" s="57" t="s">
        <v>49</v>
      </c>
      <c r="O16" s="59" t="s">
        <v>154</v>
      </c>
      <c r="P16" s="57" t="s">
        <v>155</v>
      </c>
      <c r="Q16" s="60">
        <v>20000000</v>
      </c>
      <c r="R16" s="61" t="s">
        <v>156</v>
      </c>
      <c r="S16" s="56">
        <f t="shared" ref="S16:S17" si="0">1+1+1+1+1+1+1+1+1+1</f>
        <v>10</v>
      </c>
      <c r="T16" s="57">
        <f t="shared" ref="T16:T17" si="1">1+1+1+1+1</f>
        <v>5</v>
      </c>
      <c r="U16" s="57"/>
      <c r="V16" s="57">
        <v>1</v>
      </c>
      <c r="W16" s="57">
        <v>12</v>
      </c>
      <c r="X16" s="57"/>
      <c r="Y16" s="57">
        <v>2</v>
      </c>
      <c r="Z16" s="57" t="s">
        <v>157</v>
      </c>
      <c r="AA16" s="57" t="s">
        <v>166</v>
      </c>
      <c r="AB16" s="57" t="s">
        <v>167</v>
      </c>
      <c r="AC16" s="57" t="s">
        <v>168</v>
      </c>
      <c r="AD16" s="63" t="s">
        <v>169</v>
      </c>
      <c r="AE16" s="57" t="s">
        <v>58</v>
      </c>
      <c r="AF16" s="62" t="s">
        <v>162</v>
      </c>
    </row>
    <row r="17" spans="2:32" s="55" customFormat="1" ht="180.75" customHeight="1">
      <c r="B17" s="56" t="s">
        <v>150</v>
      </c>
      <c r="C17" s="57" t="s">
        <v>39</v>
      </c>
      <c r="D17" s="58" t="s">
        <v>170</v>
      </c>
      <c r="E17" s="58" t="s">
        <v>152</v>
      </c>
      <c r="F17" s="57" t="s">
        <v>117</v>
      </c>
      <c r="G17" s="58" t="s">
        <v>43</v>
      </c>
      <c r="H17" s="58" t="s">
        <v>171</v>
      </c>
      <c r="I17" s="57" t="s">
        <v>45</v>
      </c>
      <c r="J17" s="57" t="s">
        <v>37</v>
      </c>
      <c r="K17" s="57" t="s">
        <v>107</v>
      </c>
      <c r="L17" s="57" t="s">
        <v>47</v>
      </c>
      <c r="M17" s="57" t="s">
        <v>48</v>
      </c>
      <c r="N17" s="57" t="s">
        <v>49</v>
      </c>
      <c r="O17" s="59" t="s">
        <v>154</v>
      </c>
      <c r="P17" s="57" t="s">
        <v>155</v>
      </c>
      <c r="Q17" s="60">
        <v>25000000</v>
      </c>
      <c r="R17" s="61" t="s">
        <v>156</v>
      </c>
      <c r="S17" s="56">
        <f t="shared" si="0"/>
        <v>10</v>
      </c>
      <c r="T17" s="57">
        <f t="shared" si="1"/>
        <v>5</v>
      </c>
      <c r="U17" s="57"/>
      <c r="V17" s="57">
        <v>1</v>
      </c>
      <c r="W17" s="57">
        <v>12</v>
      </c>
      <c r="X17" s="57"/>
      <c r="Y17" s="57">
        <v>2</v>
      </c>
      <c r="Z17" s="57" t="s">
        <v>157</v>
      </c>
      <c r="AA17" s="57" t="s">
        <v>172</v>
      </c>
      <c r="AB17" s="57" t="s">
        <v>173</v>
      </c>
      <c r="AC17" s="57" t="s">
        <v>174</v>
      </c>
      <c r="AD17" s="63" t="s">
        <v>169</v>
      </c>
      <c r="AE17" s="57" t="s">
        <v>58</v>
      </c>
      <c r="AF17" s="62" t="s">
        <v>162</v>
      </c>
    </row>
    <row r="18" spans="2:32" s="55" customFormat="1" ht="174.75" customHeight="1">
      <c r="B18" s="56" t="s">
        <v>150</v>
      </c>
      <c r="C18" s="57" t="s">
        <v>39</v>
      </c>
      <c r="D18" s="58" t="s">
        <v>175</v>
      </c>
      <c r="E18" s="58" t="s">
        <v>152</v>
      </c>
      <c r="F18" s="57" t="s">
        <v>117</v>
      </c>
      <c r="G18" s="58" t="s">
        <v>43</v>
      </c>
      <c r="H18" s="58" t="s">
        <v>176</v>
      </c>
      <c r="I18" s="57" t="s">
        <v>45</v>
      </c>
      <c r="J18" s="57" t="s">
        <v>37</v>
      </c>
      <c r="K18" s="57" t="s">
        <v>107</v>
      </c>
      <c r="L18" s="57" t="s">
        <v>47</v>
      </c>
      <c r="M18" s="57" t="s">
        <v>48</v>
      </c>
      <c r="N18" s="57" t="s">
        <v>49</v>
      </c>
      <c r="O18" s="59" t="s">
        <v>177</v>
      </c>
      <c r="P18" s="57" t="s">
        <v>155</v>
      </c>
      <c r="Q18" s="60">
        <v>50000000</v>
      </c>
      <c r="R18" s="61" t="s">
        <v>156</v>
      </c>
      <c r="S18" s="56">
        <v>19</v>
      </c>
      <c r="T18" s="57">
        <v>14</v>
      </c>
      <c r="U18" s="57"/>
      <c r="V18" s="57">
        <v>9</v>
      </c>
      <c r="W18" s="57">
        <v>22</v>
      </c>
      <c r="X18" s="57"/>
      <c r="Y18" s="57">
        <v>2</v>
      </c>
      <c r="Z18" s="57" t="s">
        <v>157</v>
      </c>
      <c r="AA18" s="57" t="s">
        <v>172</v>
      </c>
      <c r="AB18" s="57" t="s">
        <v>178</v>
      </c>
      <c r="AC18" s="57" t="s">
        <v>174</v>
      </c>
      <c r="AD18" s="63" t="s">
        <v>169</v>
      </c>
      <c r="AE18" s="57" t="s">
        <v>58</v>
      </c>
      <c r="AF18" s="62" t="s">
        <v>162</v>
      </c>
    </row>
    <row r="19" spans="2:32" ht="84.75" customHeight="1">
      <c r="B19" s="36" t="s">
        <v>150</v>
      </c>
      <c r="C19" s="32" t="s">
        <v>39</v>
      </c>
      <c r="D19" s="37" t="s">
        <v>179</v>
      </c>
      <c r="E19" s="37" t="s">
        <v>152</v>
      </c>
      <c r="F19" s="32" t="s">
        <v>117</v>
      </c>
      <c r="G19" s="37" t="s">
        <v>43</v>
      </c>
      <c r="H19" s="37" t="s">
        <v>180</v>
      </c>
      <c r="I19" s="32" t="s">
        <v>45</v>
      </c>
      <c r="J19" s="32" t="s">
        <v>37</v>
      </c>
      <c r="K19" s="32" t="s">
        <v>107</v>
      </c>
      <c r="L19" s="32" t="s">
        <v>165</v>
      </c>
      <c r="M19" s="32" t="s">
        <v>48</v>
      </c>
      <c r="N19" s="32" t="s">
        <v>49</v>
      </c>
      <c r="O19" s="38" t="s">
        <v>181</v>
      </c>
      <c r="P19" s="32" t="s">
        <v>155</v>
      </c>
      <c r="Q19" s="64">
        <v>70000000</v>
      </c>
      <c r="R19" s="40" t="s">
        <v>156</v>
      </c>
      <c r="S19" s="36">
        <v>10</v>
      </c>
      <c r="T19" s="32">
        <v>5</v>
      </c>
      <c r="U19" s="32"/>
      <c r="V19" s="32">
        <v>1</v>
      </c>
      <c r="W19" s="32">
        <v>12</v>
      </c>
      <c r="X19" s="32"/>
      <c r="Y19" s="32">
        <v>2</v>
      </c>
      <c r="Z19" s="57" t="s">
        <v>157</v>
      </c>
      <c r="AA19" s="57" t="s">
        <v>172</v>
      </c>
      <c r="AB19" s="32" t="s">
        <v>182</v>
      </c>
      <c r="AC19" s="32" t="s">
        <v>183</v>
      </c>
      <c r="AD19" s="65" t="s">
        <v>184</v>
      </c>
      <c r="AE19" s="32" t="s">
        <v>58</v>
      </c>
      <c r="AF19" s="62" t="s">
        <v>162</v>
      </c>
    </row>
    <row r="20" spans="2:32" ht="84.75" customHeight="1">
      <c r="B20" s="36" t="s">
        <v>150</v>
      </c>
      <c r="C20" s="32" t="s">
        <v>39</v>
      </c>
      <c r="D20" s="37" t="s">
        <v>185</v>
      </c>
      <c r="E20" s="37" t="s">
        <v>152</v>
      </c>
      <c r="F20" s="32" t="s">
        <v>117</v>
      </c>
      <c r="G20" s="37" t="s">
        <v>43</v>
      </c>
      <c r="H20" s="37" t="s">
        <v>186</v>
      </c>
      <c r="I20" s="32" t="s">
        <v>45</v>
      </c>
      <c r="J20" s="32" t="s">
        <v>37</v>
      </c>
      <c r="K20" s="37" t="s">
        <v>46</v>
      </c>
      <c r="L20" s="32" t="s">
        <v>47</v>
      </c>
      <c r="M20" s="32" t="s">
        <v>187</v>
      </c>
      <c r="N20" s="32" t="s">
        <v>49</v>
      </c>
      <c r="O20" s="38" t="s">
        <v>188</v>
      </c>
      <c r="P20" s="32" t="s">
        <v>155</v>
      </c>
      <c r="Q20" s="64">
        <v>100000000</v>
      </c>
      <c r="R20" s="40" t="s">
        <v>156</v>
      </c>
      <c r="S20" s="36"/>
      <c r="T20" s="32"/>
      <c r="U20" s="32">
        <v>309</v>
      </c>
      <c r="V20" s="32"/>
      <c r="W20" s="32"/>
      <c r="X20" s="32"/>
      <c r="Y20" s="32">
        <v>309</v>
      </c>
      <c r="Z20" s="32" t="s">
        <v>189</v>
      </c>
      <c r="AA20" s="57" t="s">
        <v>172</v>
      </c>
      <c r="AB20" s="32" t="s">
        <v>190</v>
      </c>
      <c r="AC20" s="32" t="s">
        <v>191</v>
      </c>
      <c r="AD20" s="65" t="s">
        <v>192</v>
      </c>
      <c r="AE20" s="32" t="s">
        <v>58</v>
      </c>
      <c r="AF20" s="62" t="s">
        <v>162</v>
      </c>
    </row>
    <row r="21" spans="2:32" ht="84.75" customHeight="1">
      <c r="B21" s="36" t="s">
        <v>150</v>
      </c>
      <c r="C21" s="32" t="s">
        <v>39</v>
      </c>
      <c r="D21" s="37" t="s">
        <v>193</v>
      </c>
      <c r="E21" s="37" t="s">
        <v>152</v>
      </c>
      <c r="F21" s="32" t="s">
        <v>117</v>
      </c>
      <c r="G21" s="37" t="s">
        <v>43</v>
      </c>
      <c r="H21" s="37" t="s">
        <v>186</v>
      </c>
      <c r="I21" s="32" t="s">
        <v>45</v>
      </c>
      <c r="J21" s="32" t="s">
        <v>37</v>
      </c>
      <c r="K21" s="37" t="s">
        <v>46</v>
      </c>
      <c r="L21" s="32" t="s">
        <v>47</v>
      </c>
      <c r="M21" s="32" t="s">
        <v>187</v>
      </c>
      <c r="N21" s="32" t="s">
        <v>49</v>
      </c>
      <c r="O21" s="38" t="s">
        <v>194</v>
      </c>
      <c r="P21" s="32" t="s">
        <v>155</v>
      </c>
      <c r="Q21" s="64">
        <v>40000000</v>
      </c>
      <c r="R21" s="40" t="s">
        <v>156</v>
      </c>
      <c r="S21" s="36"/>
      <c r="T21" s="32"/>
      <c r="U21" s="32">
        <v>855</v>
      </c>
      <c r="V21" s="32"/>
      <c r="W21" s="32"/>
      <c r="X21" s="32"/>
      <c r="Y21" s="32">
        <v>855</v>
      </c>
      <c r="Z21" s="32" t="s">
        <v>189</v>
      </c>
      <c r="AA21" s="57" t="s">
        <v>172</v>
      </c>
      <c r="AB21" s="32" t="s">
        <v>190</v>
      </c>
      <c r="AC21" s="32" t="s">
        <v>191</v>
      </c>
      <c r="AD21" s="65" t="s">
        <v>192</v>
      </c>
      <c r="AE21" s="32" t="s">
        <v>58</v>
      </c>
      <c r="AF21" s="62" t="s">
        <v>162</v>
      </c>
    </row>
    <row r="22" spans="2:32" ht="75">
      <c r="B22" s="36" t="s">
        <v>150</v>
      </c>
      <c r="C22" s="32" t="s">
        <v>39</v>
      </c>
      <c r="D22" s="37" t="s">
        <v>195</v>
      </c>
      <c r="E22" s="37" t="s">
        <v>152</v>
      </c>
      <c r="F22" s="32" t="s">
        <v>117</v>
      </c>
      <c r="G22" s="37" t="s">
        <v>43</v>
      </c>
      <c r="H22" s="37" t="s">
        <v>186</v>
      </c>
      <c r="I22" s="32" t="s">
        <v>45</v>
      </c>
      <c r="J22" s="32" t="s">
        <v>37</v>
      </c>
      <c r="K22" s="37" t="s">
        <v>46</v>
      </c>
      <c r="L22" s="32" t="s">
        <v>47</v>
      </c>
      <c r="M22" s="32" t="s">
        <v>187</v>
      </c>
      <c r="N22" s="32" t="s">
        <v>49</v>
      </c>
      <c r="O22" s="38" t="s">
        <v>196</v>
      </c>
      <c r="P22" s="32" t="s">
        <v>155</v>
      </c>
      <c r="Q22" s="64">
        <v>40000000</v>
      </c>
      <c r="R22" s="40" t="s">
        <v>156</v>
      </c>
      <c r="S22" s="36"/>
      <c r="T22" s="32"/>
      <c r="U22" s="32">
        <v>466</v>
      </c>
      <c r="V22" s="32"/>
      <c r="W22" s="32"/>
      <c r="X22" s="32"/>
      <c r="Y22" s="32">
        <v>466</v>
      </c>
      <c r="Z22" s="32" t="s">
        <v>189</v>
      </c>
      <c r="AA22" s="57" t="s">
        <v>172</v>
      </c>
      <c r="AB22" s="32" t="s">
        <v>190</v>
      </c>
      <c r="AC22" s="32" t="s">
        <v>191</v>
      </c>
      <c r="AD22" s="65" t="s">
        <v>192</v>
      </c>
      <c r="AE22" s="32" t="s">
        <v>58</v>
      </c>
      <c r="AF22" s="62" t="s">
        <v>162</v>
      </c>
    </row>
    <row r="23" spans="2:32" ht="75">
      <c r="B23" s="36" t="s">
        <v>150</v>
      </c>
      <c r="C23" s="32" t="s">
        <v>39</v>
      </c>
      <c r="D23" s="37" t="s">
        <v>197</v>
      </c>
      <c r="E23" s="37" t="s">
        <v>152</v>
      </c>
      <c r="F23" s="32" t="s">
        <v>117</v>
      </c>
      <c r="G23" s="37" t="s">
        <v>43</v>
      </c>
      <c r="H23" s="37" t="s">
        <v>186</v>
      </c>
      <c r="I23" s="32" t="s">
        <v>45</v>
      </c>
      <c r="J23" s="32" t="s">
        <v>37</v>
      </c>
      <c r="K23" s="37" t="s">
        <v>46</v>
      </c>
      <c r="L23" s="32" t="s">
        <v>47</v>
      </c>
      <c r="M23" s="32" t="s">
        <v>187</v>
      </c>
      <c r="N23" s="32" t="s">
        <v>49</v>
      </c>
      <c r="O23" s="38" t="s">
        <v>198</v>
      </c>
      <c r="P23" s="32" t="s">
        <v>155</v>
      </c>
      <c r="Q23" s="64">
        <v>50000000</v>
      </c>
      <c r="R23" s="40" t="s">
        <v>156</v>
      </c>
      <c r="S23" s="36"/>
      <c r="T23" s="32"/>
      <c r="U23" s="32">
        <v>896</v>
      </c>
      <c r="V23" s="32"/>
      <c r="W23" s="32"/>
      <c r="X23" s="32"/>
      <c r="Y23" s="32">
        <v>896</v>
      </c>
      <c r="Z23" s="32" t="s">
        <v>189</v>
      </c>
      <c r="AA23" s="57" t="s">
        <v>172</v>
      </c>
      <c r="AB23" s="32" t="s">
        <v>190</v>
      </c>
      <c r="AC23" s="32" t="s">
        <v>191</v>
      </c>
      <c r="AD23" s="65" t="s">
        <v>192</v>
      </c>
      <c r="AE23" s="32" t="s">
        <v>58</v>
      </c>
      <c r="AF23" s="62" t="s">
        <v>162</v>
      </c>
    </row>
    <row r="24" spans="2:32" ht="150">
      <c r="B24" s="36" t="s">
        <v>150</v>
      </c>
      <c r="C24" s="32" t="s">
        <v>39</v>
      </c>
      <c r="D24" s="37" t="s">
        <v>199</v>
      </c>
      <c r="E24" s="37" t="s">
        <v>152</v>
      </c>
      <c r="F24" s="32" t="s">
        <v>117</v>
      </c>
      <c r="G24" s="37" t="s">
        <v>64</v>
      </c>
      <c r="H24" s="37" t="s">
        <v>200</v>
      </c>
      <c r="I24" s="32" t="s">
        <v>45</v>
      </c>
      <c r="J24" s="32" t="s">
        <v>37</v>
      </c>
      <c r="K24" s="32" t="s">
        <v>92</v>
      </c>
      <c r="L24" s="32" t="s">
        <v>129</v>
      </c>
      <c r="M24" s="32" t="s">
        <v>187</v>
      </c>
      <c r="N24" s="32" t="s">
        <v>49</v>
      </c>
      <c r="O24" s="38" t="s">
        <v>201</v>
      </c>
      <c r="P24" s="32" t="s">
        <v>155</v>
      </c>
      <c r="Q24" s="64">
        <v>20000000</v>
      </c>
      <c r="R24" s="40" t="s">
        <v>156</v>
      </c>
      <c r="S24" s="36"/>
      <c r="T24" s="32"/>
      <c r="U24" s="32">
        <v>500</v>
      </c>
      <c r="V24" s="32"/>
      <c r="W24" s="32"/>
      <c r="X24" s="32"/>
      <c r="Y24" s="32">
        <v>500</v>
      </c>
      <c r="Z24" s="57" t="s">
        <v>202</v>
      </c>
      <c r="AA24" s="57" t="s">
        <v>172</v>
      </c>
      <c r="AB24" s="32" t="s">
        <v>203</v>
      </c>
      <c r="AC24" s="32" t="s">
        <v>191</v>
      </c>
      <c r="AD24" s="65" t="s">
        <v>204</v>
      </c>
      <c r="AE24" s="32" t="s">
        <v>58</v>
      </c>
      <c r="AF24" s="62" t="s">
        <v>162</v>
      </c>
    </row>
    <row r="25" spans="2:32" ht="150">
      <c r="B25" s="36" t="s">
        <v>150</v>
      </c>
      <c r="C25" s="32" t="s">
        <v>39</v>
      </c>
      <c r="D25" s="37" t="s">
        <v>205</v>
      </c>
      <c r="E25" s="37" t="s">
        <v>152</v>
      </c>
      <c r="F25" s="32" t="s">
        <v>117</v>
      </c>
      <c r="G25" s="37" t="s">
        <v>64</v>
      </c>
      <c r="H25" s="37" t="s">
        <v>200</v>
      </c>
      <c r="I25" s="32" t="s">
        <v>45</v>
      </c>
      <c r="J25" s="32" t="s">
        <v>37</v>
      </c>
      <c r="K25" s="32" t="s">
        <v>92</v>
      </c>
      <c r="L25" s="32" t="s">
        <v>129</v>
      </c>
      <c r="M25" s="32" t="s">
        <v>187</v>
      </c>
      <c r="N25" s="32" t="s">
        <v>49</v>
      </c>
      <c r="O25" s="38" t="s">
        <v>201</v>
      </c>
      <c r="P25" s="32" t="s">
        <v>155</v>
      </c>
      <c r="Q25" s="64">
        <v>20000000</v>
      </c>
      <c r="R25" s="40" t="s">
        <v>156</v>
      </c>
      <c r="S25" s="36"/>
      <c r="T25" s="32"/>
      <c r="U25" s="32">
        <v>100</v>
      </c>
      <c r="V25" s="32"/>
      <c r="W25" s="32"/>
      <c r="X25" s="32"/>
      <c r="Y25" s="32">
        <v>100</v>
      </c>
      <c r="Z25" s="57" t="s">
        <v>202</v>
      </c>
      <c r="AA25" s="57" t="s">
        <v>172</v>
      </c>
      <c r="AB25" s="32" t="s">
        <v>203</v>
      </c>
      <c r="AC25" s="32" t="s">
        <v>191</v>
      </c>
      <c r="AD25" s="65" t="s">
        <v>204</v>
      </c>
      <c r="AE25" s="32" t="s">
        <v>58</v>
      </c>
      <c r="AF25" s="62" t="s">
        <v>162</v>
      </c>
    </row>
    <row r="26" spans="2:32" ht="115.5" customHeight="1">
      <c r="B26" s="36" t="s">
        <v>150</v>
      </c>
      <c r="C26" s="32" t="s">
        <v>39</v>
      </c>
      <c r="D26" s="32" t="s">
        <v>206</v>
      </c>
      <c r="E26" s="32" t="s">
        <v>152</v>
      </c>
      <c r="F26" s="32" t="s">
        <v>117</v>
      </c>
      <c r="G26" s="37" t="s">
        <v>43</v>
      </c>
      <c r="H26" s="32" t="s">
        <v>207</v>
      </c>
      <c r="I26" s="32" t="s">
        <v>45</v>
      </c>
      <c r="J26" s="32" t="s">
        <v>37</v>
      </c>
      <c r="K26" s="32" t="s">
        <v>92</v>
      </c>
      <c r="L26" s="32" t="s">
        <v>129</v>
      </c>
      <c r="M26" s="32" t="s">
        <v>187</v>
      </c>
      <c r="N26" s="32" t="s">
        <v>49</v>
      </c>
      <c r="O26" s="38" t="s">
        <v>208</v>
      </c>
      <c r="P26" s="32" t="s">
        <v>155</v>
      </c>
      <c r="Q26" s="64">
        <v>90000000</v>
      </c>
      <c r="R26" s="40" t="s">
        <v>156</v>
      </c>
      <c r="S26" s="36"/>
      <c r="T26" s="32"/>
      <c r="U26" s="32">
        <v>120</v>
      </c>
      <c r="V26" s="32"/>
      <c r="W26" s="32"/>
      <c r="X26" s="32"/>
      <c r="Y26" s="32">
        <v>120</v>
      </c>
      <c r="Z26" s="57" t="s">
        <v>202</v>
      </c>
      <c r="AA26" s="57" t="s">
        <v>172</v>
      </c>
      <c r="AB26" s="32" t="s">
        <v>209</v>
      </c>
      <c r="AC26" s="32" t="s">
        <v>191</v>
      </c>
      <c r="AD26" s="65" t="s">
        <v>210</v>
      </c>
      <c r="AE26" s="32" t="s">
        <v>58</v>
      </c>
      <c r="AF26" s="62" t="s">
        <v>162</v>
      </c>
    </row>
    <row r="27" spans="2:32" ht="140.25" customHeight="1">
      <c r="B27" s="200" t="s">
        <v>211</v>
      </c>
      <c r="C27" s="32" t="s">
        <v>39</v>
      </c>
      <c r="D27" s="44" t="s">
        <v>212</v>
      </c>
      <c r="E27" s="32" t="s">
        <v>213</v>
      </c>
      <c r="F27" s="32" t="s">
        <v>117</v>
      </c>
      <c r="G27" s="37" t="s">
        <v>214</v>
      </c>
      <c r="H27" s="44" t="s">
        <v>215</v>
      </c>
      <c r="I27" s="32" t="s">
        <v>45</v>
      </c>
      <c r="J27" s="32" t="s">
        <v>37</v>
      </c>
      <c r="K27" s="43" t="s">
        <v>83</v>
      </c>
      <c r="L27" s="32" t="s">
        <v>165</v>
      </c>
      <c r="M27" s="32" t="s">
        <v>48</v>
      </c>
      <c r="N27" s="32" t="s">
        <v>49</v>
      </c>
      <c r="O27" s="44" t="s">
        <v>216</v>
      </c>
      <c r="P27" s="32" t="s">
        <v>217</v>
      </c>
      <c r="Q27" s="66">
        <v>11032000</v>
      </c>
      <c r="R27" s="67" t="s">
        <v>218</v>
      </c>
      <c r="S27" s="36">
        <v>310</v>
      </c>
      <c r="T27" s="32">
        <v>192</v>
      </c>
      <c r="U27" s="32">
        <v>1</v>
      </c>
      <c r="V27" s="32">
        <v>53</v>
      </c>
      <c r="W27" s="32">
        <v>27</v>
      </c>
      <c r="X27" s="32"/>
      <c r="Y27" s="32">
        <v>423</v>
      </c>
      <c r="Z27" s="57" t="s">
        <v>219</v>
      </c>
      <c r="AA27" s="57" t="s">
        <v>220</v>
      </c>
      <c r="AB27" s="57" t="s">
        <v>221</v>
      </c>
      <c r="AC27" s="57" t="s">
        <v>222</v>
      </c>
      <c r="AD27" s="63" t="s">
        <v>223</v>
      </c>
      <c r="AE27" s="57" t="s">
        <v>224</v>
      </c>
      <c r="AF27" s="68" t="s">
        <v>225</v>
      </c>
    </row>
    <row r="28" spans="2:32" ht="231" customHeight="1">
      <c r="B28" s="200"/>
      <c r="C28" s="57" t="s">
        <v>39</v>
      </c>
      <c r="D28" s="69" t="s">
        <v>226</v>
      </c>
      <c r="E28" s="57" t="s">
        <v>213</v>
      </c>
      <c r="F28" s="57" t="s">
        <v>117</v>
      </c>
      <c r="G28" s="58" t="s">
        <v>43</v>
      </c>
      <c r="H28" s="69" t="s">
        <v>227</v>
      </c>
      <c r="I28" s="57" t="s">
        <v>45</v>
      </c>
      <c r="J28" s="57" t="s">
        <v>37</v>
      </c>
      <c r="K28" s="58" t="s">
        <v>46</v>
      </c>
      <c r="L28" s="57" t="s">
        <v>165</v>
      </c>
      <c r="M28" s="57" t="s">
        <v>228</v>
      </c>
      <c r="N28" s="57" t="s">
        <v>49</v>
      </c>
      <c r="O28" s="44" t="s">
        <v>216</v>
      </c>
      <c r="P28" s="57" t="s">
        <v>217</v>
      </c>
      <c r="Q28" s="70">
        <v>9850000</v>
      </c>
      <c r="R28" s="71" t="s">
        <v>218</v>
      </c>
      <c r="S28" s="56">
        <v>115</v>
      </c>
      <c r="T28" s="57">
        <v>77</v>
      </c>
      <c r="U28" s="57">
        <v>1</v>
      </c>
      <c r="V28" s="57">
        <v>20</v>
      </c>
      <c r="W28" s="57">
        <v>9</v>
      </c>
      <c r="X28" s="57"/>
      <c r="Y28" s="57">
        <v>164</v>
      </c>
      <c r="Z28" s="57" t="s">
        <v>219</v>
      </c>
      <c r="AA28" s="57" t="s">
        <v>220</v>
      </c>
      <c r="AB28" s="57" t="s">
        <v>221</v>
      </c>
      <c r="AC28" s="57" t="s">
        <v>222</v>
      </c>
      <c r="AD28" s="63" t="s">
        <v>223</v>
      </c>
      <c r="AE28" s="57" t="s">
        <v>224</v>
      </c>
      <c r="AF28" s="68" t="s">
        <v>225</v>
      </c>
    </row>
    <row r="29" spans="2:32" ht="210">
      <c r="B29" s="200"/>
      <c r="C29" s="32" t="s">
        <v>39</v>
      </c>
      <c r="D29" s="44" t="s">
        <v>229</v>
      </c>
      <c r="E29" s="32" t="s">
        <v>213</v>
      </c>
      <c r="F29" s="32" t="s">
        <v>117</v>
      </c>
      <c r="G29" s="37" t="s">
        <v>64</v>
      </c>
      <c r="H29" s="44" t="s">
        <v>230</v>
      </c>
      <c r="I29" s="32" t="s">
        <v>45</v>
      </c>
      <c r="J29" s="32" t="s">
        <v>37</v>
      </c>
      <c r="K29" s="43" t="s">
        <v>231</v>
      </c>
      <c r="L29" s="32" t="s">
        <v>129</v>
      </c>
      <c r="M29" s="32" t="s">
        <v>48</v>
      </c>
      <c r="N29" s="32" t="s">
        <v>49</v>
      </c>
      <c r="O29" s="44" t="s">
        <v>232</v>
      </c>
      <c r="P29" s="32" t="s">
        <v>217</v>
      </c>
      <c r="Q29" s="66">
        <v>40503200</v>
      </c>
      <c r="R29" s="67" t="s">
        <v>218</v>
      </c>
      <c r="S29" s="36">
        <v>326</v>
      </c>
      <c r="T29" s="32">
        <v>143</v>
      </c>
      <c r="U29" s="32"/>
      <c r="V29" s="32">
        <v>78</v>
      </c>
      <c r="W29" s="32">
        <v>35</v>
      </c>
      <c r="X29" s="32"/>
      <c r="Y29" s="32">
        <v>356</v>
      </c>
      <c r="Z29" s="32" t="s">
        <v>233</v>
      </c>
      <c r="AA29" s="32" t="s">
        <v>234</v>
      </c>
      <c r="AB29" s="32" t="s">
        <v>235</v>
      </c>
      <c r="AC29" s="32" t="s">
        <v>236</v>
      </c>
      <c r="AD29" s="32" t="s">
        <v>237</v>
      </c>
      <c r="AE29" s="32" t="s">
        <v>224</v>
      </c>
      <c r="AF29" s="72" t="s">
        <v>225</v>
      </c>
    </row>
    <row r="30" spans="2:32" ht="240">
      <c r="B30" s="200"/>
      <c r="C30" s="32" t="s">
        <v>39</v>
      </c>
      <c r="D30" s="44" t="s">
        <v>238</v>
      </c>
      <c r="E30" s="32" t="s">
        <v>213</v>
      </c>
      <c r="F30" s="32" t="s">
        <v>117</v>
      </c>
      <c r="G30" s="37" t="s">
        <v>43</v>
      </c>
      <c r="H30" s="44" t="s">
        <v>239</v>
      </c>
      <c r="I30" s="32" t="s">
        <v>45</v>
      </c>
      <c r="J30" s="32" t="s">
        <v>37</v>
      </c>
      <c r="K30" s="37" t="s">
        <v>46</v>
      </c>
      <c r="L30" s="32" t="s">
        <v>47</v>
      </c>
      <c r="M30" s="32" t="s">
        <v>187</v>
      </c>
      <c r="N30" s="32" t="s">
        <v>49</v>
      </c>
      <c r="O30" s="44" t="s">
        <v>232</v>
      </c>
      <c r="P30" s="32" t="s">
        <v>217</v>
      </c>
      <c r="Q30" s="66">
        <v>39400000</v>
      </c>
      <c r="R30" s="67" t="s">
        <v>218</v>
      </c>
      <c r="S30" s="36">
        <v>14</v>
      </c>
      <c r="T30" s="32">
        <v>36</v>
      </c>
      <c r="U30" s="32"/>
      <c r="V30" s="32">
        <v>2</v>
      </c>
      <c r="W30" s="32"/>
      <c r="X30" s="32">
        <v>2</v>
      </c>
      <c r="Y30" s="32">
        <v>46</v>
      </c>
      <c r="Z30" s="32" t="s">
        <v>240</v>
      </c>
      <c r="AA30" s="32" t="s">
        <v>234</v>
      </c>
      <c r="AB30" s="32" t="s">
        <v>241</v>
      </c>
      <c r="AC30" s="32" t="s">
        <v>242</v>
      </c>
      <c r="AD30" s="32" t="s">
        <v>243</v>
      </c>
      <c r="AE30" s="32" t="s">
        <v>58</v>
      </c>
      <c r="AF30" s="72" t="s">
        <v>225</v>
      </c>
    </row>
    <row r="31" spans="2:32" ht="345">
      <c r="B31" s="200"/>
      <c r="C31" s="32" t="s">
        <v>39</v>
      </c>
      <c r="D31" s="44" t="s">
        <v>244</v>
      </c>
      <c r="E31" s="32" t="s">
        <v>213</v>
      </c>
      <c r="F31" s="32" t="s">
        <v>117</v>
      </c>
      <c r="G31" s="37" t="s">
        <v>43</v>
      </c>
      <c r="H31" s="44" t="s">
        <v>245</v>
      </c>
      <c r="I31" s="32" t="s">
        <v>246</v>
      </c>
      <c r="J31" s="44" t="s">
        <v>247</v>
      </c>
      <c r="K31" s="43" t="s">
        <v>83</v>
      </c>
      <c r="L31" s="32" t="s">
        <v>47</v>
      </c>
      <c r="M31" s="32" t="s">
        <v>187</v>
      </c>
      <c r="N31" s="32" t="s">
        <v>49</v>
      </c>
      <c r="O31" s="44" t="s">
        <v>248</v>
      </c>
      <c r="P31" s="32" t="s">
        <v>217</v>
      </c>
      <c r="Q31" s="66">
        <v>157600000</v>
      </c>
      <c r="R31" s="67" t="s">
        <v>218</v>
      </c>
      <c r="S31" s="36">
        <v>157</v>
      </c>
      <c r="T31" s="32">
        <v>56</v>
      </c>
      <c r="U31" s="32"/>
      <c r="V31" s="32">
        <v>4</v>
      </c>
      <c r="W31" s="32">
        <v>126</v>
      </c>
      <c r="X31" s="32"/>
      <c r="Y31" s="32">
        <v>83</v>
      </c>
      <c r="Z31" s="32" t="s">
        <v>249</v>
      </c>
      <c r="AA31" s="32" t="s">
        <v>234</v>
      </c>
      <c r="AB31" s="32" t="s">
        <v>250</v>
      </c>
      <c r="AC31" s="32" t="s">
        <v>251</v>
      </c>
      <c r="AD31" s="65"/>
      <c r="AE31" s="32" t="s">
        <v>58</v>
      </c>
      <c r="AF31" s="72" t="s">
        <v>252</v>
      </c>
    </row>
    <row r="32" spans="2:32" ht="240">
      <c r="B32" s="200"/>
      <c r="C32" s="32" t="s">
        <v>39</v>
      </c>
      <c r="D32" s="44" t="s">
        <v>253</v>
      </c>
      <c r="E32" s="32" t="s">
        <v>213</v>
      </c>
      <c r="F32" s="32" t="s">
        <v>117</v>
      </c>
      <c r="G32" s="37" t="s">
        <v>64</v>
      </c>
      <c r="H32" s="44" t="s">
        <v>254</v>
      </c>
      <c r="I32" s="32" t="s">
        <v>246</v>
      </c>
      <c r="J32" s="32" t="s">
        <v>37</v>
      </c>
      <c r="K32" s="37" t="s">
        <v>46</v>
      </c>
      <c r="L32" s="32" t="s">
        <v>165</v>
      </c>
      <c r="M32" s="32" t="s">
        <v>187</v>
      </c>
      <c r="N32" s="32" t="s">
        <v>49</v>
      </c>
      <c r="O32" s="44" t="s">
        <v>255</v>
      </c>
      <c r="P32" s="32" t="s">
        <v>217</v>
      </c>
      <c r="Q32" s="66">
        <v>3861200</v>
      </c>
      <c r="R32" s="67" t="s">
        <v>218</v>
      </c>
      <c r="S32" s="36">
        <v>166</v>
      </c>
      <c r="T32" s="32">
        <v>95</v>
      </c>
      <c r="U32" s="32"/>
      <c r="V32" s="32">
        <v>43</v>
      </c>
      <c r="W32" s="32">
        <v>21</v>
      </c>
      <c r="X32" s="32"/>
      <c r="Y32" s="32">
        <v>197</v>
      </c>
      <c r="Z32" s="32" t="s">
        <v>256</v>
      </c>
      <c r="AA32" s="32" t="s">
        <v>234</v>
      </c>
      <c r="AB32" s="32" t="s">
        <v>257</v>
      </c>
      <c r="AC32" s="32" t="s">
        <v>258</v>
      </c>
      <c r="AD32" s="32" t="s">
        <v>237</v>
      </c>
      <c r="AE32" s="32" t="s">
        <v>58</v>
      </c>
      <c r="AF32" s="72" t="s">
        <v>225</v>
      </c>
    </row>
    <row r="33" spans="2:32" ht="240">
      <c r="B33" s="200"/>
      <c r="C33" s="32" t="s">
        <v>39</v>
      </c>
      <c r="D33" s="44" t="s">
        <v>259</v>
      </c>
      <c r="E33" s="32" t="s">
        <v>213</v>
      </c>
      <c r="F33" s="32" t="s">
        <v>42</v>
      </c>
      <c r="G33" s="37" t="s">
        <v>43</v>
      </c>
      <c r="H33" s="44" t="s">
        <v>260</v>
      </c>
      <c r="I33" s="32" t="s">
        <v>246</v>
      </c>
      <c r="J33" s="32" t="s">
        <v>37</v>
      </c>
      <c r="K33" s="37" t="s">
        <v>46</v>
      </c>
      <c r="L33" s="32" t="s">
        <v>165</v>
      </c>
      <c r="M33" s="32" t="s">
        <v>187</v>
      </c>
      <c r="N33" s="32" t="s">
        <v>49</v>
      </c>
      <c r="O33" s="44" t="s">
        <v>255</v>
      </c>
      <c r="P33" s="32" t="s">
        <v>217</v>
      </c>
      <c r="Q33" s="66">
        <v>9850000</v>
      </c>
      <c r="R33" s="67" t="s">
        <v>218</v>
      </c>
      <c r="S33" s="36">
        <v>166</v>
      </c>
      <c r="T33" s="32">
        <v>95</v>
      </c>
      <c r="U33" s="32"/>
      <c r="V33" s="32">
        <v>43</v>
      </c>
      <c r="W33" s="32">
        <v>21</v>
      </c>
      <c r="X33" s="32"/>
      <c r="Y33" s="32">
        <v>197</v>
      </c>
      <c r="Z33" s="32" t="s">
        <v>261</v>
      </c>
      <c r="AA33" s="32" t="s">
        <v>234</v>
      </c>
      <c r="AB33" s="32" t="s">
        <v>262</v>
      </c>
      <c r="AC33" s="32" t="s">
        <v>263</v>
      </c>
      <c r="AD33" s="32" t="s">
        <v>237</v>
      </c>
      <c r="AE33" s="32" t="s">
        <v>58</v>
      </c>
      <c r="AF33" s="72" t="s">
        <v>225</v>
      </c>
    </row>
    <row r="34" spans="2:32" ht="165">
      <c r="B34" s="200"/>
      <c r="C34" s="32" t="s">
        <v>39</v>
      </c>
      <c r="D34" s="44" t="s">
        <v>264</v>
      </c>
      <c r="E34" s="32" t="s">
        <v>213</v>
      </c>
      <c r="F34" s="32" t="s">
        <v>42</v>
      </c>
      <c r="G34" s="37" t="s">
        <v>43</v>
      </c>
      <c r="H34" s="44" t="s">
        <v>265</v>
      </c>
      <c r="I34" s="32" t="s">
        <v>246</v>
      </c>
      <c r="J34" s="57" t="s">
        <v>37</v>
      </c>
      <c r="K34" s="43" t="s">
        <v>83</v>
      </c>
      <c r="L34" s="32" t="s">
        <v>165</v>
      </c>
      <c r="M34" s="32" t="s">
        <v>187</v>
      </c>
      <c r="N34" s="32" t="s">
        <v>49</v>
      </c>
      <c r="O34" s="44" t="s">
        <v>266</v>
      </c>
      <c r="P34" s="32" t="s">
        <v>217</v>
      </c>
      <c r="Q34" s="66">
        <v>153421600</v>
      </c>
      <c r="R34" s="67" t="s">
        <v>218</v>
      </c>
      <c r="S34" s="36">
        <v>139</v>
      </c>
      <c r="T34" s="32">
        <v>43</v>
      </c>
      <c r="U34" s="32"/>
      <c r="V34" s="32">
        <v>3</v>
      </c>
      <c r="W34" s="32">
        <v>1</v>
      </c>
      <c r="X34" s="32"/>
      <c r="Y34" s="32">
        <v>178</v>
      </c>
      <c r="Z34" s="32" t="s">
        <v>267</v>
      </c>
      <c r="AA34" s="32" t="s">
        <v>220</v>
      </c>
      <c r="AB34" s="32" t="s">
        <v>268</v>
      </c>
      <c r="AC34" s="32" t="s">
        <v>269</v>
      </c>
      <c r="AD34" s="32"/>
      <c r="AE34" s="32" t="s">
        <v>224</v>
      </c>
      <c r="AF34" s="72" t="s">
        <v>270</v>
      </c>
    </row>
    <row r="35" spans="2:32" ht="180">
      <c r="B35" s="200" t="s">
        <v>271</v>
      </c>
      <c r="C35" s="32" t="s">
        <v>39</v>
      </c>
      <c r="D35" s="44" t="s">
        <v>272</v>
      </c>
      <c r="E35" s="32" t="s">
        <v>213</v>
      </c>
      <c r="F35" s="32" t="s">
        <v>42</v>
      </c>
      <c r="G35" s="37" t="s">
        <v>43</v>
      </c>
      <c r="H35" s="44" t="s">
        <v>273</v>
      </c>
      <c r="I35" s="32" t="s">
        <v>246</v>
      </c>
      <c r="J35" s="57" t="s">
        <v>37</v>
      </c>
      <c r="K35" s="37" t="s">
        <v>46</v>
      </c>
      <c r="L35" s="32" t="s">
        <v>165</v>
      </c>
      <c r="M35" s="32" t="s">
        <v>187</v>
      </c>
      <c r="N35" s="32" t="s">
        <v>49</v>
      </c>
      <c r="O35" s="44" t="s">
        <v>266</v>
      </c>
      <c r="P35" s="32" t="s">
        <v>217</v>
      </c>
      <c r="Q35" s="66">
        <v>59100000</v>
      </c>
      <c r="R35" s="67" t="s">
        <v>218</v>
      </c>
      <c r="S35" s="36">
        <v>22</v>
      </c>
      <c r="T35" s="32">
        <v>16</v>
      </c>
      <c r="U35" s="32"/>
      <c r="V35" s="32"/>
      <c r="W35" s="32"/>
      <c r="X35" s="32"/>
      <c r="Y35" s="32">
        <v>38</v>
      </c>
      <c r="Z35" s="32" t="s">
        <v>274</v>
      </c>
      <c r="AA35" s="32" t="s">
        <v>220</v>
      </c>
      <c r="AB35" s="32" t="s">
        <v>275</v>
      </c>
      <c r="AC35" s="32" t="s">
        <v>276</v>
      </c>
      <c r="AD35" s="65" t="s">
        <v>277</v>
      </c>
      <c r="AE35" s="32" t="s">
        <v>58</v>
      </c>
      <c r="AF35" s="72" t="s">
        <v>278</v>
      </c>
    </row>
    <row r="36" spans="2:32" ht="135">
      <c r="B36" s="200"/>
      <c r="C36" s="32" t="s">
        <v>39</v>
      </c>
      <c r="D36" s="44" t="s">
        <v>279</v>
      </c>
      <c r="E36" s="32" t="s">
        <v>213</v>
      </c>
      <c r="F36" s="32" t="s">
        <v>280</v>
      </c>
      <c r="G36" s="37" t="s">
        <v>214</v>
      </c>
      <c r="H36" s="44" t="s">
        <v>281</v>
      </c>
      <c r="I36" s="32" t="s">
        <v>246</v>
      </c>
      <c r="J36" s="57" t="s">
        <v>37</v>
      </c>
      <c r="K36" s="43" t="s">
        <v>92</v>
      </c>
      <c r="L36" s="32" t="s">
        <v>165</v>
      </c>
      <c r="M36" s="32" t="s">
        <v>67</v>
      </c>
      <c r="N36" s="32" t="s">
        <v>49</v>
      </c>
      <c r="O36" s="44" t="s">
        <v>266</v>
      </c>
      <c r="P36" s="32" t="s">
        <v>217</v>
      </c>
      <c r="Q36" s="66">
        <v>985000000</v>
      </c>
      <c r="R36" s="67" t="s">
        <v>218</v>
      </c>
      <c r="S36" s="36">
        <v>1</v>
      </c>
      <c r="T36" s="32">
        <v>2</v>
      </c>
      <c r="U36" s="32"/>
      <c r="V36" s="32"/>
      <c r="W36" s="32"/>
      <c r="X36" s="32"/>
      <c r="Y36" s="32">
        <v>3</v>
      </c>
      <c r="Z36" s="32" t="s">
        <v>282</v>
      </c>
      <c r="AA36" s="32" t="s">
        <v>220</v>
      </c>
      <c r="AB36" s="32" t="s">
        <v>283</v>
      </c>
      <c r="AC36" s="32" t="s">
        <v>284</v>
      </c>
      <c r="AD36" s="32"/>
      <c r="AE36" s="32" t="s">
        <v>58</v>
      </c>
      <c r="AF36" s="72" t="s">
        <v>278</v>
      </c>
    </row>
    <row r="37" spans="2:32" ht="180">
      <c r="B37" s="200"/>
      <c r="C37" s="32" t="s">
        <v>39</v>
      </c>
      <c r="D37" s="44" t="s">
        <v>285</v>
      </c>
      <c r="E37" s="32" t="s">
        <v>213</v>
      </c>
      <c r="F37" s="32" t="s">
        <v>286</v>
      </c>
      <c r="G37" s="37" t="s">
        <v>214</v>
      </c>
      <c r="H37" s="44" t="s">
        <v>287</v>
      </c>
      <c r="I37" s="32" t="s">
        <v>45</v>
      </c>
      <c r="J37" s="32" t="s">
        <v>37</v>
      </c>
      <c r="K37" s="43" t="s">
        <v>107</v>
      </c>
      <c r="L37" s="32" t="s">
        <v>165</v>
      </c>
      <c r="M37" s="32" t="s">
        <v>67</v>
      </c>
      <c r="N37" s="32" t="s">
        <v>49</v>
      </c>
      <c r="O37" s="44" t="s">
        <v>255</v>
      </c>
      <c r="P37" s="32" t="s">
        <v>217</v>
      </c>
      <c r="Q37" s="66" t="s">
        <v>288</v>
      </c>
      <c r="R37" s="67" t="s">
        <v>218</v>
      </c>
      <c r="S37" s="36">
        <v>66</v>
      </c>
      <c r="T37" s="32">
        <v>38</v>
      </c>
      <c r="U37" s="32"/>
      <c r="V37" s="32">
        <v>7</v>
      </c>
      <c r="W37" s="32">
        <v>18</v>
      </c>
      <c r="X37" s="32"/>
      <c r="Y37" s="32">
        <v>79</v>
      </c>
      <c r="Z37" s="32" t="s">
        <v>289</v>
      </c>
      <c r="AA37" s="32" t="s">
        <v>234</v>
      </c>
      <c r="AB37" s="32" t="s">
        <v>290</v>
      </c>
      <c r="AC37" s="32" t="s">
        <v>291</v>
      </c>
      <c r="AD37" s="32" t="s">
        <v>292</v>
      </c>
      <c r="AE37" s="32" t="s">
        <v>58</v>
      </c>
      <c r="AF37" s="72" t="s">
        <v>225</v>
      </c>
    </row>
    <row r="38" spans="2:32" ht="150">
      <c r="B38" s="200"/>
      <c r="C38" s="32" t="s">
        <v>39</v>
      </c>
      <c r="D38" s="44" t="s">
        <v>293</v>
      </c>
      <c r="E38" s="32" t="s">
        <v>213</v>
      </c>
      <c r="F38" s="32" t="s">
        <v>81</v>
      </c>
      <c r="G38" s="37" t="s">
        <v>64</v>
      </c>
      <c r="H38" s="44" t="s">
        <v>294</v>
      </c>
      <c r="I38" s="32" t="s">
        <v>45</v>
      </c>
      <c r="J38" s="57" t="s">
        <v>37</v>
      </c>
      <c r="K38" s="43" t="s">
        <v>92</v>
      </c>
      <c r="L38" s="32" t="s">
        <v>165</v>
      </c>
      <c r="M38" s="32" t="s">
        <v>187</v>
      </c>
      <c r="N38" s="32" t="s">
        <v>295</v>
      </c>
      <c r="O38" s="44" t="s">
        <v>296</v>
      </c>
      <c r="P38" s="32" t="s">
        <v>217</v>
      </c>
      <c r="Q38" s="66">
        <v>11820000</v>
      </c>
      <c r="R38" s="67" t="s">
        <v>218</v>
      </c>
      <c r="S38" s="36">
        <v>1444</v>
      </c>
      <c r="T38" s="32">
        <v>887</v>
      </c>
      <c r="U38" s="32">
        <v>1</v>
      </c>
      <c r="V38" s="32">
        <v>307</v>
      </c>
      <c r="W38" s="32">
        <v>176</v>
      </c>
      <c r="X38" s="32"/>
      <c r="Y38" s="32">
        <v>1849</v>
      </c>
      <c r="Z38" s="32" t="s">
        <v>297</v>
      </c>
      <c r="AA38" s="32" t="s">
        <v>298</v>
      </c>
      <c r="AB38" s="32" t="s">
        <v>299</v>
      </c>
      <c r="AC38" s="32" t="s">
        <v>300</v>
      </c>
      <c r="AD38" s="65" t="s">
        <v>301</v>
      </c>
      <c r="AE38" s="32" t="s">
        <v>58</v>
      </c>
      <c r="AF38" s="72" t="s">
        <v>302</v>
      </c>
    </row>
    <row r="39" spans="2:32" ht="195">
      <c r="B39" s="200"/>
      <c r="C39" s="32" t="s">
        <v>39</v>
      </c>
      <c r="D39" s="44" t="s">
        <v>303</v>
      </c>
      <c r="E39" s="32" t="s">
        <v>213</v>
      </c>
      <c r="F39" s="32" t="s">
        <v>117</v>
      </c>
      <c r="G39" s="37" t="s">
        <v>43</v>
      </c>
      <c r="H39" s="44" t="s">
        <v>304</v>
      </c>
      <c r="I39" s="32" t="s">
        <v>45</v>
      </c>
      <c r="J39" s="57" t="s">
        <v>37</v>
      </c>
      <c r="K39" s="43" t="s">
        <v>107</v>
      </c>
      <c r="L39" s="32" t="s">
        <v>47</v>
      </c>
      <c r="M39" s="32" t="s">
        <v>187</v>
      </c>
      <c r="N39" s="32" t="s">
        <v>49</v>
      </c>
      <c r="O39" s="69" t="s">
        <v>305</v>
      </c>
      <c r="P39" s="32" t="s">
        <v>217</v>
      </c>
      <c r="Q39" s="66">
        <v>95686840</v>
      </c>
      <c r="R39" s="67" t="s">
        <v>218</v>
      </c>
      <c r="S39" s="36">
        <v>75</v>
      </c>
      <c r="T39" s="32">
        <v>48</v>
      </c>
      <c r="U39" s="32"/>
      <c r="V39" s="32">
        <v>17</v>
      </c>
      <c r="W39" s="32">
        <v>11</v>
      </c>
      <c r="X39" s="32"/>
      <c r="Y39" s="32">
        <v>95</v>
      </c>
      <c r="Z39" s="32" t="s">
        <v>306</v>
      </c>
      <c r="AA39" s="32" t="s">
        <v>220</v>
      </c>
      <c r="AB39" s="32" t="s">
        <v>307</v>
      </c>
      <c r="AC39" s="32" t="s">
        <v>308</v>
      </c>
      <c r="AD39" s="65" t="s">
        <v>309</v>
      </c>
      <c r="AE39" s="32"/>
      <c r="AF39" s="72" t="s">
        <v>278</v>
      </c>
    </row>
    <row r="40" spans="2:32" ht="165">
      <c r="B40" s="200" t="s">
        <v>310</v>
      </c>
      <c r="C40" s="32" t="s">
        <v>39</v>
      </c>
      <c r="D40" s="44" t="s">
        <v>311</v>
      </c>
      <c r="E40" s="32" t="s">
        <v>213</v>
      </c>
      <c r="F40" s="32" t="s">
        <v>117</v>
      </c>
      <c r="G40" s="37" t="s">
        <v>43</v>
      </c>
      <c r="H40" s="44" t="s">
        <v>312</v>
      </c>
      <c r="I40" s="32" t="s">
        <v>246</v>
      </c>
      <c r="J40" s="57" t="s">
        <v>37</v>
      </c>
      <c r="K40" s="43" t="s">
        <v>107</v>
      </c>
      <c r="L40" s="32" t="s">
        <v>165</v>
      </c>
      <c r="M40" s="32" t="s">
        <v>187</v>
      </c>
      <c r="N40" s="32" t="s">
        <v>49</v>
      </c>
      <c r="O40" s="69" t="s">
        <v>313</v>
      </c>
      <c r="P40" s="32" t="s">
        <v>217</v>
      </c>
      <c r="Q40" s="66">
        <v>13396000</v>
      </c>
      <c r="R40" s="67" t="s">
        <v>218</v>
      </c>
      <c r="S40" s="36">
        <v>674</v>
      </c>
      <c r="T40" s="32">
        <v>400</v>
      </c>
      <c r="U40" s="32"/>
      <c r="V40" s="32">
        <v>209</v>
      </c>
      <c r="W40" s="32">
        <v>48</v>
      </c>
      <c r="X40" s="32"/>
      <c r="Y40" s="32">
        <v>817</v>
      </c>
      <c r="Z40" s="32" t="s">
        <v>314</v>
      </c>
      <c r="AA40" s="32" t="s">
        <v>220</v>
      </c>
      <c r="AB40" s="32" t="s">
        <v>315</v>
      </c>
      <c r="AC40" s="32" t="s">
        <v>316</v>
      </c>
      <c r="AD40" s="73" t="s">
        <v>292</v>
      </c>
      <c r="AE40" s="32" t="s">
        <v>58</v>
      </c>
      <c r="AF40" s="72" t="s">
        <v>317</v>
      </c>
    </row>
    <row r="41" spans="2:32" ht="195">
      <c r="B41" s="200"/>
      <c r="C41" s="32" t="s">
        <v>39</v>
      </c>
      <c r="D41" s="44" t="s">
        <v>318</v>
      </c>
      <c r="E41" s="32" t="s">
        <v>213</v>
      </c>
      <c r="F41" s="32" t="s">
        <v>117</v>
      </c>
      <c r="G41" s="37" t="s">
        <v>43</v>
      </c>
      <c r="H41" s="74" t="s">
        <v>319</v>
      </c>
      <c r="I41" s="32" t="s">
        <v>246</v>
      </c>
      <c r="J41" s="32" t="s">
        <v>37</v>
      </c>
      <c r="K41" s="43" t="s">
        <v>107</v>
      </c>
      <c r="L41" s="32" t="s">
        <v>47</v>
      </c>
      <c r="M41" s="32" t="s">
        <v>187</v>
      </c>
      <c r="N41" s="32" t="s">
        <v>49</v>
      </c>
      <c r="O41" s="44" t="s">
        <v>255</v>
      </c>
      <c r="P41" s="32" t="s">
        <v>217</v>
      </c>
      <c r="Q41" s="75">
        <v>554752000</v>
      </c>
      <c r="R41" s="67" t="s">
        <v>218</v>
      </c>
      <c r="S41" s="36">
        <v>1425</v>
      </c>
      <c r="T41" s="32">
        <v>753</v>
      </c>
      <c r="U41" s="32" t="s">
        <v>320</v>
      </c>
      <c r="V41" s="32">
        <v>96</v>
      </c>
      <c r="W41" s="32">
        <v>75</v>
      </c>
      <c r="X41" s="32" t="s">
        <v>320</v>
      </c>
      <c r="Y41" s="32">
        <v>2007</v>
      </c>
      <c r="Z41" s="32" t="s">
        <v>321</v>
      </c>
      <c r="AA41" s="32" t="s">
        <v>220</v>
      </c>
      <c r="AB41" s="32" t="s">
        <v>322</v>
      </c>
      <c r="AC41" s="32" t="s">
        <v>323</v>
      </c>
      <c r="AD41" s="32" t="s">
        <v>324</v>
      </c>
      <c r="AE41" s="32" t="s">
        <v>58</v>
      </c>
      <c r="AF41" s="72" t="s">
        <v>317</v>
      </c>
    </row>
    <row r="42" spans="2:32" ht="381.75" customHeight="1">
      <c r="B42" s="36" t="s">
        <v>325</v>
      </c>
      <c r="C42" s="44" t="s">
        <v>39</v>
      </c>
      <c r="D42" s="32" t="s">
        <v>326</v>
      </c>
      <c r="E42" s="32" t="s">
        <v>327</v>
      </c>
      <c r="F42" s="37" t="s">
        <v>117</v>
      </c>
      <c r="G42" s="74" t="s">
        <v>43</v>
      </c>
      <c r="H42" s="32" t="s">
        <v>328</v>
      </c>
      <c r="I42" s="44" t="s">
        <v>45</v>
      </c>
      <c r="J42" s="43" t="s">
        <v>329</v>
      </c>
      <c r="K42" s="37" t="s">
        <v>46</v>
      </c>
      <c r="L42" s="32" t="s">
        <v>47</v>
      </c>
      <c r="M42" s="32" t="s">
        <v>48</v>
      </c>
      <c r="N42" s="69" t="s">
        <v>49</v>
      </c>
      <c r="O42" s="32" t="s">
        <v>330</v>
      </c>
      <c r="P42" s="66" t="s">
        <v>331</v>
      </c>
      <c r="Q42" s="76" t="s">
        <v>332</v>
      </c>
      <c r="R42" s="40" t="s">
        <v>333</v>
      </c>
      <c r="S42" s="36">
        <v>10</v>
      </c>
      <c r="T42" s="32">
        <v>24</v>
      </c>
      <c r="U42" s="32"/>
      <c r="V42" s="32"/>
      <c r="W42" s="32"/>
      <c r="X42" s="32"/>
      <c r="Y42" s="32">
        <f>S42+T42</f>
        <v>34</v>
      </c>
      <c r="Z42" s="32" t="s">
        <v>334</v>
      </c>
      <c r="AA42" s="32" t="s">
        <v>335</v>
      </c>
      <c r="AB42" s="32" t="s">
        <v>336</v>
      </c>
      <c r="AC42" s="32" t="s">
        <v>337</v>
      </c>
      <c r="AD42" s="65" t="s">
        <v>338</v>
      </c>
      <c r="AE42" s="32" t="s">
        <v>339</v>
      </c>
      <c r="AF42" s="72" t="s">
        <v>340</v>
      </c>
    </row>
    <row r="43" spans="2:32" ht="312" customHeight="1">
      <c r="B43" s="36" t="s">
        <v>325</v>
      </c>
      <c r="C43" s="44" t="s">
        <v>39</v>
      </c>
      <c r="D43" s="32" t="s">
        <v>341</v>
      </c>
      <c r="E43" s="32" t="s">
        <v>327</v>
      </c>
      <c r="F43" s="37" t="s">
        <v>117</v>
      </c>
      <c r="G43" s="74" t="s">
        <v>43</v>
      </c>
      <c r="H43" s="32" t="s">
        <v>342</v>
      </c>
      <c r="I43" s="44" t="s">
        <v>45</v>
      </c>
      <c r="J43" s="43" t="s">
        <v>343</v>
      </c>
      <c r="K43" s="32" t="s">
        <v>107</v>
      </c>
      <c r="L43" s="32" t="s">
        <v>47</v>
      </c>
      <c r="M43" s="32" t="s">
        <v>48</v>
      </c>
      <c r="N43" s="69" t="s">
        <v>49</v>
      </c>
      <c r="O43" s="32" t="s">
        <v>344</v>
      </c>
      <c r="P43" s="66" t="s">
        <v>345</v>
      </c>
      <c r="Q43" s="76" t="s">
        <v>346</v>
      </c>
      <c r="R43" s="40" t="s">
        <v>333</v>
      </c>
      <c r="S43" s="36">
        <v>12</v>
      </c>
      <c r="T43" s="32">
        <v>8</v>
      </c>
      <c r="U43" s="32"/>
      <c r="V43" s="32"/>
      <c r="W43" s="32"/>
      <c r="X43" s="32"/>
      <c r="Y43" s="32">
        <f>S43+T43</f>
        <v>20</v>
      </c>
      <c r="Z43" s="32" t="s">
        <v>347</v>
      </c>
      <c r="AA43" s="32" t="s">
        <v>335</v>
      </c>
      <c r="AB43" s="32" t="s">
        <v>348</v>
      </c>
      <c r="AC43" s="32" t="s">
        <v>191</v>
      </c>
      <c r="AD43" s="65" t="s">
        <v>349</v>
      </c>
      <c r="AE43" s="32" t="s">
        <v>339</v>
      </c>
      <c r="AF43" s="72" t="s">
        <v>340</v>
      </c>
    </row>
    <row r="44" spans="2:32" ht="177" customHeight="1">
      <c r="B44" s="36" t="s">
        <v>350</v>
      </c>
      <c r="C44" s="44" t="s">
        <v>39</v>
      </c>
      <c r="D44" s="32" t="s">
        <v>351</v>
      </c>
      <c r="E44" s="32" t="s">
        <v>327</v>
      </c>
      <c r="F44" s="37" t="s">
        <v>117</v>
      </c>
      <c r="G44" s="74" t="s">
        <v>43</v>
      </c>
      <c r="H44" s="32" t="s">
        <v>352</v>
      </c>
      <c r="I44" s="44" t="s">
        <v>45</v>
      </c>
      <c r="J44" s="43" t="s">
        <v>353</v>
      </c>
      <c r="K44" s="37" t="s">
        <v>46</v>
      </c>
      <c r="L44" s="32" t="s">
        <v>47</v>
      </c>
      <c r="M44" s="32" t="s">
        <v>48</v>
      </c>
      <c r="N44" s="69" t="s">
        <v>49</v>
      </c>
      <c r="O44" s="32" t="s">
        <v>354</v>
      </c>
      <c r="P44" s="66" t="s">
        <v>355</v>
      </c>
      <c r="Q44" s="76" t="s">
        <v>356</v>
      </c>
      <c r="R44" s="40" t="s">
        <v>357</v>
      </c>
      <c r="S44" s="36">
        <v>24</v>
      </c>
      <c r="T44" s="32">
        <v>14</v>
      </c>
      <c r="U44" s="32"/>
      <c r="V44" s="32"/>
      <c r="W44" s="32"/>
      <c r="X44" s="32"/>
      <c r="Y44" s="32">
        <f>S44+T44</f>
        <v>38</v>
      </c>
      <c r="Z44" s="32" t="s">
        <v>358</v>
      </c>
      <c r="AA44" s="32" t="s">
        <v>335</v>
      </c>
      <c r="AB44" s="32" t="s">
        <v>359</v>
      </c>
      <c r="AC44" s="32" t="s">
        <v>191</v>
      </c>
      <c r="AD44" s="65" t="s">
        <v>360</v>
      </c>
      <c r="AE44" s="32" t="s">
        <v>339</v>
      </c>
      <c r="AF44" s="72" t="s">
        <v>361</v>
      </c>
    </row>
    <row r="45" spans="2:32" ht="115.5" customHeight="1">
      <c r="B45" s="36" t="s">
        <v>362</v>
      </c>
      <c r="C45" s="44" t="s">
        <v>39</v>
      </c>
      <c r="D45" s="32" t="s">
        <v>363</v>
      </c>
      <c r="E45" s="32" t="s">
        <v>364</v>
      </c>
      <c r="F45" s="37" t="s">
        <v>117</v>
      </c>
      <c r="G45" s="74" t="s">
        <v>43</v>
      </c>
      <c r="H45" s="32" t="s">
        <v>365</v>
      </c>
      <c r="I45" s="44" t="s">
        <v>45</v>
      </c>
      <c r="J45" s="43" t="s">
        <v>366</v>
      </c>
      <c r="K45" s="37" t="s">
        <v>46</v>
      </c>
      <c r="L45" s="32" t="s">
        <v>165</v>
      </c>
      <c r="M45" s="32" t="s">
        <v>48</v>
      </c>
      <c r="N45" s="69" t="s">
        <v>49</v>
      </c>
      <c r="O45" s="32" t="s">
        <v>367</v>
      </c>
      <c r="P45" s="66" t="s">
        <v>368</v>
      </c>
      <c r="Q45" s="76">
        <v>4500000</v>
      </c>
      <c r="R45" s="40" t="s">
        <v>369</v>
      </c>
      <c r="S45" s="36">
        <v>5</v>
      </c>
      <c r="T45" s="32">
        <v>14</v>
      </c>
      <c r="U45" s="32"/>
      <c r="V45" s="32"/>
      <c r="W45" s="32"/>
      <c r="X45" s="32"/>
      <c r="Y45" s="32">
        <f>S45+T45</f>
        <v>19</v>
      </c>
      <c r="Z45" s="32" t="s">
        <v>370</v>
      </c>
      <c r="AA45" s="32" t="s">
        <v>371</v>
      </c>
      <c r="AB45" s="32" t="s">
        <v>372</v>
      </c>
      <c r="AC45" s="32" t="s">
        <v>373</v>
      </c>
      <c r="AD45" s="65" t="s">
        <v>374</v>
      </c>
      <c r="AE45" s="32" t="s">
        <v>339</v>
      </c>
      <c r="AF45" s="72" t="s">
        <v>375</v>
      </c>
    </row>
    <row r="46" spans="2:32" ht="192" customHeight="1">
      <c r="B46" s="36" t="s">
        <v>376</v>
      </c>
      <c r="C46" s="44" t="s">
        <v>39</v>
      </c>
      <c r="D46" s="32" t="s">
        <v>377</v>
      </c>
      <c r="E46" s="32" t="s">
        <v>364</v>
      </c>
      <c r="F46" s="37" t="s">
        <v>117</v>
      </c>
      <c r="G46" s="74" t="s">
        <v>43</v>
      </c>
      <c r="H46" s="32" t="s">
        <v>378</v>
      </c>
      <c r="I46" s="44" t="s">
        <v>45</v>
      </c>
      <c r="J46" s="43" t="s">
        <v>379</v>
      </c>
      <c r="K46" s="37" t="s">
        <v>46</v>
      </c>
      <c r="L46" s="32" t="s">
        <v>165</v>
      </c>
      <c r="M46" s="32" t="s">
        <v>48</v>
      </c>
      <c r="N46" s="69" t="s">
        <v>49</v>
      </c>
      <c r="O46" s="32" t="s">
        <v>380</v>
      </c>
      <c r="P46" s="66" t="s">
        <v>368</v>
      </c>
      <c r="Q46" s="76">
        <v>7800000</v>
      </c>
      <c r="R46" s="40" t="s">
        <v>369</v>
      </c>
      <c r="S46" s="36">
        <v>39</v>
      </c>
      <c r="T46" s="32">
        <v>20</v>
      </c>
      <c r="U46" s="32"/>
      <c r="V46" s="32"/>
      <c r="W46" s="32"/>
      <c r="X46" s="32"/>
      <c r="Y46" s="32">
        <f t="shared" ref="Y46:Y47" si="2">S46+T46</f>
        <v>59</v>
      </c>
      <c r="Z46" s="32" t="s">
        <v>381</v>
      </c>
      <c r="AA46" s="32" t="s">
        <v>371</v>
      </c>
      <c r="AB46" s="32" t="s">
        <v>382</v>
      </c>
      <c r="AC46" s="32" t="s">
        <v>383</v>
      </c>
      <c r="AD46" s="65" t="s">
        <v>384</v>
      </c>
      <c r="AE46" s="32" t="s">
        <v>339</v>
      </c>
      <c r="AF46" s="72" t="s">
        <v>385</v>
      </c>
    </row>
    <row r="47" spans="2:32" ht="156" customHeight="1" thickBot="1">
      <c r="B47" s="77" t="s">
        <v>386</v>
      </c>
      <c r="C47" s="78" t="s">
        <v>39</v>
      </c>
      <c r="D47" s="79" t="s">
        <v>387</v>
      </c>
      <c r="E47" s="79" t="s">
        <v>364</v>
      </c>
      <c r="F47" s="80" t="s">
        <v>117</v>
      </c>
      <c r="G47" s="81" t="s">
        <v>43</v>
      </c>
      <c r="H47" s="79" t="s">
        <v>388</v>
      </c>
      <c r="I47" s="78" t="s">
        <v>45</v>
      </c>
      <c r="J47" s="82" t="s">
        <v>389</v>
      </c>
      <c r="K47" s="79" t="s">
        <v>92</v>
      </c>
      <c r="L47" s="79" t="s">
        <v>165</v>
      </c>
      <c r="M47" s="79" t="s">
        <v>48</v>
      </c>
      <c r="N47" s="83" t="s">
        <v>49</v>
      </c>
      <c r="O47" s="79" t="s">
        <v>390</v>
      </c>
      <c r="P47" s="84" t="s">
        <v>368</v>
      </c>
      <c r="Q47" s="85">
        <v>14000000</v>
      </c>
      <c r="R47" s="86" t="s">
        <v>369</v>
      </c>
      <c r="S47" s="77">
        <v>63</v>
      </c>
      <c r="T47" s="79">
        <v>41</v>
      </c>
      <c r="U47" s="79"/>
      <c r="V47" s="79"/>
      <c r="W47" s="79"/>
      <c r="X47" s="79"/>
      <c r="Y47" s="79">
        <f t="shared" si="2"/>
        <v>104</v>
      </c>
      <c r="Z47" s="79" t="s">
        <v>391</v>
      </c>
      <c r="AA47" s="79" t="s">
        <v>371</v>
      </c>
      <c r="AB47" s="79" t="s">
        <v>392</v>
      </c>
      <c r="AC47" s="79" t="s">
        <v>393</v>
      </c>
      <c r="AD47" s="87" t="s">
        <v>394</v>
      </c>
      <c r="AE47" s="79" t="s">
        <v>339</v>
      </c>
      <c r="AF47" s="88" t="s">
        <v>375</v>
      </c>
    </row>
    <row r="48" spans="2:32" ht="156" customHeight="1" thickBot="1">
      <c r="B48" s="89" t="s">
        <v>395</v>
      </c>
      <c r="C48" s="78" t="s">
        <v>39</v>
      </c>
      <c r="D48" s="90" t="s">
        <v>396</v>
      </c>
      <c r="E48" s="90" t="s">
        <v>397</v>
      </c>
      <c r="F48" s="80" t="s">
        <v>117</v>
      </c>
      <c r="G48" s="81" t="s">
        <v>43</v>
      </c>
      <c r="H48" s="90" t="s">
        <v>398</v>
      </c>
      <c r="I48" s="91" t="s">
        <v>45</v>
      </c>
      <c r="J48" s="92" t="s">
        <v>37</v>
      </c>
      <c r="K48" s="90" t="s">
        <v>399</v>
      </c>
      <c r="L48" s="90" t="s">
        <v>400</v>
      </c>
      <c r="M48" s="90" t="s">
        <v>401</v>
      </c>
      <c r="N48" s="93" t="s">
        <v>49</v>
      </c>
      <c r="O48" s="90" t="s">
        <v>402</v>
      </c>
      <c r="P48" s="94" t="s">
        <v>403</v>
      </c>
      <c r="Q48" s="95">
        <v>0</v>
      </c>
      <c r="R48" s="96" t="s">
        <v>404</v>
      </c>
      <c r="S48" s="89"/>
      <c r="T48" s="90"/>
      <c r="U48" s="90"/>
      <c r="V48" s="90"/>
      <c r="W48" s="90"/>
      <c r="X48" s="90"/>
      <c r="Y48" s="97">
        <v>1410</v>
      </c>
      <c r="Z48" s="90" t="s">
        <v>405</v>
      </c>
      <c r="AA48" s="90" t="s">
        <v>406</v>
      </c>
      <c r="AB48" s="90" t="s">
        <v>407</v>
      </c>
      <c r="AC48" s="90" t="s">
        <v>408</v>
      </c>
      <c r="AD48" s="98" t="s">
        <v>409</v>
      </c>
      <c r="AE48" s="79" t="s">
        <v>339</v>
      </c>
      <c r="AF48" s="99" t="s">
        <v>410</v>
      </c>
    </row>
    <row r="49" spans="2:32" ht="156" customHeight="1" thickBot="1">
      <c r="B49" s="89" t="s">
        <v>411</v>
      </c>
      <c r="C49" s="78" t="s">
        <v>39</v>
      </c>
      <c r="D49" s="89" t="s">
        <v>411</v>
      </c>
      <c r="E49" s="90" t="s">
        <v>397</v>
      </c>
      <c r="F49" s="80" t="s">
        <v>117</v>
      </c>
      <c r="G49" s="81" t="s">
        <v>43</v>
      </c>
      <c r="H49" s="90" t="s">
        <v>412</v>
      </c>
      <c r="I49" s="91" t="s">
        <v>45</v>
      </c>
      <c r="J49" s="92" t="s">
        <v>37</v>
      </c>
      <c r="K49" s="90" t="s">
        <v>413</v>
      </c>
      <c r="L49" s="90" t="s">
        <v>414</v>
      </c>
      <c r="M49" s="90" t="s">
        <v>415</v>
      </c>
      <c r="N49" s="93" t="s">
        <v>416</v>
      </c>
      <c r="O49" s="90" t="s">
        <v>417</v>
      </c>
      <c r="P49" s="94" t="s">
        <v>217</v>
      </c>
      <c r="Q49" s="95">
        <v>0</v>
      </c>
      <c r="R49" s="96" t="s">
        <v>404</v>
      </c>
      <c r="S49" s="89"/>
      <c r="T49" s="90"/>
      <c r="U49" s="90"/>
      <c r="V49" s="90"/>
      <c r="W49" s="90"/>
      <c r="X49" s="90"/>
      <c r="Y49" s="97">
        <f>280+266</f>
        <v>546</v>
      </c>
      <c r="Z49" s="90" t="s">
        <v>405</v>
      </c>
      <c r="AA49" s="90" t="s">
        <v>406</v>
      </c>
      <c r="AB49" s="90" t="s">
        <v>418</v>
      </c>
      <c r="AC49" s="90" t="s">
        <v>408</v>
      </c>
      <c r="AD49" s="98" t="s">
        <v>419</v>
      </c>
      <c r="AE49" s="79" t="s">
        <v>339</v>
      </c>
      <c r="AF49" s="99" t="s">
        <v>410</v>
      </c>
    </row>
    <row r="50" spans="2:32" ht="156" customHeight="1" thickBot="1">
      <c r="B50" s="89" t="s">
        <v>420</v>
      </c>
      <c r="C50" s="78" t="s">
        <v>39</v>
      </c>
      <c r="D50" s="100" t="s">
        <v>421</v>
      </c>
      <c r="E50" s="90" t="s">
        <v>422</v>
      </c>
      <c r="F50" s="80" t="s">
        <v>117</v>
      </c>
      <c r="G50" s="81" t="s">
        <v>43</v>
      </c>
      <c r="H50" s="90" t="s">
        <v>423</v>
      </c>
      <c r="I50" s="91" t="s">
        <v>45</v>
      </c>
      <c r="J50" s="92" t="s">
        <v>37</v>
      </c>
      <c r="K50" s="90" t="s">
        <v>424</v>
      </c>
      <c r="L50" s="90" t="s">
        <v>425</v>
      </c>
      <c r="M50" s="90" t="s">
        <v>426</v>
      </c>
      <c r="N50" s="93" t="s">
        <v>49</v>
      </c>
      <c r="O50" s="90" t="s">
        <v>427</v>
      </c>
      <c r="P50" s="94" t="s">
        <v>217</v>
      </c>
      <c r="Q50" s="95">
        <f>5000000+9999360</f>
        <v>14999360</v>
      </c>
      <c r="R50" s="96" t="s">
        <v>428</v>
      </c>
      <c r="S50" s="89"/>
      <c r="T50" s="90"/>
      <c r="U50" s="90"/>
      <c r="V50" s="90"/>
      <c r="W50" s="90"/>
      <c r="X50" s="90"/>
      <c r="Y50" s="97">
        <v>2000</v>
      </c>
      <c r="Z50" s="90" t="s">
        <v>405</v>
      </c>
      <c r="AA50" s="90" t="s">
        <v>406</v>
      </c>
      <c r="AB50" s="90" t="s">
        <v>429</v>
      </c>
      <c r="AC50" s="90" t="s">
        <v>37</v>
      </c>
      <c r="AD50" s="101" t="s">
        <v>430</v>
      </c>
      <c r="AE50" s="79" t="s">
        <v>339</v>
      </c>
      <c r="AF50" s="99" t="s">
        <v>410</v>
      </c>
    </row>
    <row r="51" spans="2:32" ht="156" customHeight="1" thickBot="1">
      <c r="B51" s="89" t="s">
        <v>431</v>
      </c>
      <c r="C51" s="78" t="s">
        <v>39</v>
      </c>
      <c r="D51" s="100" t="s">
        <v>432</v>
      </c>
      <c r="E51" s="90" t="s">
        <v>404</v>
      </c>
      <c r="F51" s="80" t="s">
        <v>117</v>
      </c>
      <c r="G51" s="81" t="s">
        <v>43</v>
      </c>
      <c r="H51" s="90" t="s">
        <v>433</v>
      </c>
      <c r="I51" s="91" t="s">
        <v>45</v>
      </c>
      <c r="J51" s="92" t="s">
        <v>37</v>
      </c>
      <c r="K51" s="90" t="s">
        <v>434</v>
      </c>
      <c r="L51" s="90" t="s">
        <v>435</v>
      </c>
      <c r="M51" s="90" t="s">
        <v>436</v>
      </c>
      <c r="N51" s="93" t="s">
        <v>49</v>
      </c>
      <c r="O51" s="90" t="s">
        <v>437</v>
      </c>
      <c r="P51" s="94" t="s">
        <v>438</v>
      </c>
      <c r="Q51" s="95"/>
      <c r="R51" s="96" t="s">
        <v>404</v>
      </c>
      <c r="S51" s="89"/>
      <c r="T51" s="90"/>
      <c r="U51" s="90"/>
      <c r="V51" s="90"/>
      <c r="W51" s="90"/>
      <c r="X51" s="90"/>
      <c r="Y51" s="97">
        <v>200</v>
      </c>
      <c r="Z51" s="90" t="s">
        <v>405</v>
      </c>
      <c r="AA51" s="90" t="s">
        <v>406</v>
      </c>
      <c r="AB51" s="90" t="s">
        <v>439</v>
      </c>
      <c r="AC51" s="90" t="s">
        <v>37</v>
      </c>
      <c r="AD51" s="101" t="s">
        <v>440</v>
      </c>
      <c r="AE51" s="79" t="s">
        <v>339</v>
      </c>
      <c r="AF51" s="99" t="s">
        <v>410</v>
      </c>
    </row>
    <row r="52" spans="2:32" ht="90">
      <c r="B52" s="36" t="s">
        <v>114</v>
      </c>
      <c r="C52" s="32" t="s">
        <v>115</v>
      </c>
      <c r="D52" s="32" t="s">
        <v>441</v>
      </c>
      <c r="E52" s="32" t="s">
        <v>442</v>
      </c>
      <c r="F52" s="32" t="s">
        <v>117</v>
      </c>
      <c r="G52" s="32" t="s">
        <v>214</v>
      </c>
      <c r="H52" s="32" t="s">
        <v>443</v>
      </c>
      <c r="I52" s="32" t="s">
        <v>45</v>
      </c>
      <c r="J52" s="32" t="s">
        <v>37</v>
      </c>
      <c r="K52" s="43" t="s">
        <v>107</v>
      </c>
      <c r="L52" s="32" t="s">
        <v>47</v>
      </c>
      <c r="M52" s="32" t="s">
        <v>67</v>
      </c>
      <c r="N52" s="32" t="s">
        <v>49</v>
      </c>
      <c r="O52" s="44" t="s">
        <v>444</v>
      </c>
      <c r="P52" s="32" t="s">
        <v>445</v>
      </c>
      <c r="Q52" s="45"/>
      <c r="R52" s="40" t="s">
        <v>446</v>
      </c>
      <c r="S52" s="36">
        <v>34</v>
      </c>
      <c r="T52" s="32">
        <v>45</v>
      </c>
      <c r="U52" s="32"/>
      <c r="V52" s="32"/>
      <c r="W52" s="32"/>
      <c r="X52" s="32"/>
      <c r="Y52" s="32">
        <f>+S52+T52</f>
        <v>79</v>
      </c>
      <c r="Z52" s="32" t="s">
        <v>447</v>
      </c>
      <c r="AA52" s="32" t="s">
        <v>448</v>
      </c>
      <c r="AB52" s="32" t="s">
        <v>449</v>
      </c>
      <c r="AC52" s="32" t="s">
        <v>191</v>
      </c>
      <c r="AD52" s="65" t="s">
        <v>450</v>
      </c>
      <c r="AE52" s="32" t="s">
        <v>58</v>
      </c>
      <c r="AF52" s="42" t="s">
        <v>451</v>
      </c>
    </row>
    <row r="53" spans="2:32" ht="90">
      <c r="B53" s="36" t="s">
        <v>114</v>
      </c>
      <c r="C53" s="32" t="s">
        <v>115</v>
      </c>
      <c r="D53" s="32" t="s">
        <v>452</v>
      </c>
      <c r="E53" s="32" t="s">
        <v>442</v>
      </c>
      <c r="F53" s="32" t="s">
        <v>117</v>
      </c>
      <c r="G53" s="32" t="s">
        <v>43</v>
      </c>
      <c r="H53" s="32" t="s">
        <v>453</v>
      </c>
      <c r="I53" s="32" t="s">
        <v>45</v>
      </c>
      <c r="J53" s="32" t="s">
        <v>37</v>
      </c>
      <c r="K53" s="37" t="s">
        <v>46</v>
      </c>
      <c r="L53" s="32" t="s">
        <v>47</v>
      </c>
      <c r="M53" s="32" t="s">
        <v>48</v>
      </c>
      <c r="N53" s="32" t="s">
        <v>49</v>
      </c>
      <c r="O53" s="44" t="s">
        <v>454</v>
      </c>
      <c r="P53" s="32" t="s">
        <v>445</v>
      </c>
      <c r="Q53" s="45"/>
      <c r="R53" s="40" t="s">
        <v>446</v>
      </c>
      <c r="S53" s="36">
        <v>31</v>
      </c>
      <c r="T53" s="32">
        <v>51</v>
      </c>
      <c r="U53" s="32"/>
      <c r="V53" s="32"/>
      <c r="W53" s="32"/>
      <c r="X53" s="32"/>
      <c r="Y53" s="32">
        <f t="shared" ref="Y53:Y55" si="3">+S53+T53</f>
        <v>82</v>
      </c>
      <c r="Z53" s="32" t="s">
        <v>455</v>
      </c>
      <c r="AA53" s="32" t="s">
        <v>448</v>
      </c>
      <c r="AB53" s="32" t="s">
        <v>456</v>
      </c>
      <c r="AC53" s="32" t="s">
        <v>191</v>
      </c>
      <c r="AD53" s="65" t="s">
        <v>450</v>
      </c>
      <c r="AE53" s="32" t="s">
        <v>58</v>
      </c>
      <c r="AF53" s="42" t="s">
        <v>451</v>
      </c>
    </row>
    <row r="54" spans="2:32" ht="90">
      <c r="B54" s="36" t="s">
        <v>114</v>
      </c>
      <c r="C54" s="32" t="s">
        <v>115</v>
      </c>
      <c r="D54" s="32" t="s">
        <v>457</v>
      </c>
      <c r="E54" s="32" t="s">
        <v>442</v>
      </c>
      <c r="F54" s="32" t="s">
        <v>117</v>
      </c>
      <c r="G54" s="32" t="s">
        <v>43</v>
      </c>
      <c r="H54" s="32" t="s">
        <v>458</v>
      </c>
      <c r="I54" s="32" t="s">
        <v>45</v>
      </c>
      <c r="J54" s="32" t="s">
        <v>37</v>
      </c>
      <c r="K54" s="37" t="s">
        <v>46</v>
      </c>
      <c r="L54" s="32" t="s">
        <v>47</v>
      </c>
      <c r="M54" s="32" t="s">
        <v>48</v>
      </c>
      <c r="N54" s="32" t="s">
        <v>49</v>
      </c>
      <c r="O54" s="44" t="s">
        <v>459</v>
      </c>
      <c r="P54" s="32" t="s">
        <v>445</v>
      </c>
      <c r="Q54" s="45"/>
      <c r="R54" s="40" t="s">
        <v>446</v>
      </c>
      <c r="S54" s="36">
        <v>10</v>
      </c>
      <c r="T54" s="32">
        <v>13</v>
      </c>
      <c r="U54" s="32"/>
      <c r="V54" s="32"/>
      <c r="W54" s="32"/>
      <c r="X54" s="32"/>
      <c r="Y54" s="32">
        <f t="shared" si="3"/>
        <v>23</v>
      </c>
      <c r="Z54" s="32" t="s">
        <v>460</v>
      </c>
      <c r="AA54" s="32" t="s">
        <v>448</v>
      </c>
      <c r="AB54" s="32" t="s">
        <v>461</v>
      </c>
      <c r="AC54" s="32" t="s">
        <v>191</v>
      </c>
      <c r="AD54" s="65" t="s">
        <v>450</v>
      </c>
      <c r="AE54" s="32" t="s">
        <v>58</v>
      </c>
      <c r="AF54" s="42" t="s">
        <v>451</v>
      </c>
    </row>
    <row r="55" spans="2:32" ht="90">
      <c r="B55" s="36" t="s">
        <v>114</v>
      </c>
      <c r="C55" s="32" t="s">
        <v>115</v>
      </c>
      <c r="D55" s="32" t="s">
        <v>462</v>
      </c>
      <c r="E55" s="32" t="s">
        <v>442</v>
      </c>
      <c r="F55" s="32" t="s">
        <v>117</v>
      </c>
      <c r="G55" s="32" t="s">
        <v>43</v>
      </c>
      <c r="H55" s="32" t="s">
        <v>463</v>
      </c>
      <c r="I55" s="32" t="s">
        <v>45</v>
      </c>
      <c r="J55" s="32" t="s">
        <v>37</v>
      </c>
      <c r="K55" s="37" t="s">
        <v>46</v>
      </c>
      <c r="L55" s="32" t="s">
        <v>47</v>
      </c>
      <c r="M55" s="32" t="s">
        <v>48</v>
      </c>
      <c r="N55" s="32" t="s">
        <v>49</v>
      </c>
      <c r="O55" s="44" t="s">
        <v>464</v>
      </c>
      <c r="P55" s="32" t="s">
        <v>445</v>
      </c>
      <c r="Q55" s="45"/>
      <c r="R55" s="40" t="s">
        <v>446</v>
      </c>
      <c r="S55" s="36">
        <v>14</v>
      </c>
      <c r="T55" s="32">
        <v>16</v>
      </c>
      <c r="U55" s="32"/>
      <c r="V55" s="32"/>
      <c r="W55" s="32"/>
      <c r="X55" s="32"/>
      <c r="Y55" s="32">
        <f t="shared" si="3"/>
        <v>30</v>
      </c>
      <c r="Z55" s="32" t="s">
        <v>455</v>
      </c>
      <c r="AA55" s="32" t="s">
        <v>448</v>
      </c>
      <c r="AB55" s="32" t="s">
        <v>465</v>
      </c>
      <c r="AC55" s="32" t="s">
        <v>191</v>
      </c>
      <c r="AD55" s="65" t="s">
        <v>450</v>
      </c>
      <c r="AE55" s="32" t="s">
        <v>58</v>
      </c>
      <c r="AF55" s="42" t="s">
        <v>451</v>
      </c>
    </row>
    <row r="56" spans="2:32" ht="135">
      <c r="B56" s="36" t="s">
        <v>466</v>
      </c>
      <c r="C56" s="32" t="s">
        <v>115</v>
      </c>
      <c r="D56" s="6" t="s">
        <v>467</v>
      </c>
      <c r="E56" s="6" t="s">
        <v>468</v>
      </c>
      <c r="F56" s="32" t="s">
        <v>117</v>
      </c>
      <c r="G56" s="32" t="s">
        <v>43</v>
      </c>
      <c r="H56" s="32" t="s">
        <v>469</v>
      </c>
      <c r="I56" s="32" t="s">
        <v>45</v>
      </c>
      <c r="J56" s="32" t="s">
        <v>37</v>
      </c>
      <c r="K56" s="37" t="s">
        <v>46</v>
      </c>
      <c r="L56" s="32" t="s">
        <v>47</v>
      </c>
      <c r="M56" s="32" t="s">
        <v>48</v>
      </c>
      <c r="N56" s="32" t="s">
        <v>49</v>
      </c>
      <c r="O56" s="44" t="s">
        <v>470</v>
      </c>
      <c r="P56" s="32" t="s">
        <v>471</v>
      </c>
      <c r="Q56" s="45"/>
      <c r="R56" s="40" t="s">
        <v>472</v>
      </c>
      <c r="S56" s="102">
        <v>10</v>
      </c>
      <c r="T56" s="103">
        <v>12</v>
      </c>
      <c r="U56" s="103"/>
      <c r="V56" s="103"/>
      <c r="W56" s="103"/>
      <c r="X56" s="103"/>
      <c r="Y56" s="104"/>
      <c r="Z56" s="6" t="s">
        <v>473</v>
      </c>
      <c r="AA56" s="32" t="s">
        <v>448</v>
      </c>
      <c r="AB56" s="7" t="s">
        <v>474</v>
      </c>
      <c r="AC56" s="105" t="s">
        <v>475</v>
      </c>
      <c r="AE56" s="32" t="s">
        <v>76</v>
      </c>
      <c r="AF56" s="106" t="s">
        <v>476</v>
      </c>
    </row>
    <row r="57" spans="2:32" ht="210">
      <c r="B57" s="36" t="s">
        <v>466</v>
      </c>
      <c r="C57" s="32" t="s">
        <v>115</v>
      </c>
      <c r="D57" s="7" t="s">
        <v>477</v>
      </c>
      <c r="E57" s="6" t="s">
        <v>478</v>
      </c>
      <c r="F57" s="32" t="s">
        <v>117</v>
      </c>
      <c r="G57" s="32" t="s">
        <v>43</v>
      </c>
      <c r="H57" s="32" t="s">
        <v>479</v>
      </c>
      <c r="I57" s="32" t="s">
        <v>45</v>
      </c>
      <c r="J57" s="32" t="s">
        <v>37</v>
      </c>
      <c r="K57" s="37" t="s">
        <v>46</v>
      </c>
      <c r="L57" s="32" t="s">
        <v>165</v>
      </c>
      <c r="M57" s="32" t="s">
        <v>48</v>
      </c>
      <c r="N57" s="32" t="s">
        <v>49</v>
      </c>
      <c r="O57" s="44" t="s">
        <v>480</v>
      </c>
      <c r="P57" s="32" t="s">
        <v>471</v>
      </c>
      <c r="Q57" s="45"/>
      <c r="R57" s="40" t="s">
        <v>481</v>
      </c>
      <c r="S57" s="102">
        <v>7</v>
      </c>
      <c r="T57" s="103">
        <v>18</v>
      </c>
      <c r="U57" s="103"/>
      <c r="V57" s="103"/>
      <c r="W57" s="103"/>
      <c r="X57" s="103"/>
      <c r="Y57" s="104"/>
      <c r="Z57" s="6" t="s">
        <v>482</v>
      </c>
      <c r="AA57" s="32" t="s">
        <v>448</v>
      </c>
      <c r="AB57" s="7" t="s">
        <v>483</v>
      </c>
      <c r="AC57" s="105" t="s">
        <v>484</v>
      </c>
      <c r="AE57" s="32" t="s">
        <v>76</v>
      </c>
      <c r="AF57" s="106" t="s">
        <v>485</v>
      </c>
    </row>
    <row r="58" spans="2:32" ht="215.25" customHeight="1">
      <c r="B58" s="36" t="s">
        <v>486</v>
      </c>
      <c r="C58" s="32" t="s">
        <v>39</v>
      </c>
      <c r="D58" s="107" t="s">
        <v>487</v>
      </c>
      <c r="E58" s="8" t="s">
        <v>488</v>
      </c>
      <c r="F58" s="32" t="s">
        <v>117</v>
      </c>
      <c r="G58" s="32" t="s">
        <v>43</v>
      </c>
      <c r="H58" s="32" t="s">
        <v>489</v>
      </c>
      <c r="I58" s="32" t="s">
        <v>490</v>
      </c>
      <c r="J58" s="32" t="s">
        <v>491</v>
      </c>
      <c r="K58" s="37" t="s">
        <v>46</v>
      </c>
      <c r="L58" s="32" t="s">
        <v>47</v>
      </c>
      <c r="M58" s="32" t="s">
        <v>187</v>
      </c>
      <c r="N58" s="32" t="s">
        <v>295</v>
      </c>
      <c r="O58" s="44" t="s">
        <v>492</v>
      </c>
      <c r="P58" s="32" t="s">
        <v>493</v>
      </c>
      <c r="Q58" s="45" t="s">
        <v>494</v>
      </c>
      <c r="R58" s="40" t="s">
        <v>333</v>
      </c>
      <c r="S58" s="102">
        <v>15</v>
      </c>
      <c r="T58" s="103">
        <v>23</v>
      </c>
      <c r="U58" s="103"/>
      <c r="V58" s="103">
        <v>9</v>
      </c>
      <c r="W58" s="103">
        <v>3</v>
      </c>
      <c r="X58" s="103"/>
      <c r="Y58" s="32"/>
      <c r="Z58" s="32" t="s">
        <v>495</v>
      </c>
      <c r="AA58" s="32" t="s">
        <v>496</v>
      </c>
      <c r="AB58" s="32" t="s">
        <v>497</v>
      </c>
      <c r="AC58" s="32" t="s">
        <v>498</v>
      </c>
      <c r="AD58" s="32"/>
      <c r="AE58" s="32" t="s">
        <v>76</v>
      </c>
      <c r="AF58" s="106" t="s">
        <v>375</v>
      </c>
    </row>
    <row r="59" spans="2:32" ht="105">
      <c r="B59" s="36" t="s">
        <v>499</v>
      </c>
      <c r="C59" s="32" t="s">
        <v>39</v>
      </c>
      <c r="D59" s="32" t="s">
        <v>500</v>
      </c>
      <c r="E59" s="167" t="s">
        <v>501</v>
      </c>
      <c r="F59" s="32" t="s">
        <v>117</v>
      </c>
      <c r="G59" s="32" t="s">
        <v>43</v>
      </c>
      <c r="H59" s="32" t="s">
        <v>502</v>
      </c>
      <c r="I59" s="32" t="s">
        <v>45</v>
      </c>
      <c r="J59" s="32" t="s">
        <v>37</v>
      </c>
      <c r="K59" s="43" t="s">
        <v>107</v>
      </c>
      <c r="L59" s="32" t="s">
        <v>66</v>
      </c>
      <c r="M59" s="32" t="s">
        <v>48</v>
      </c>
      <c r="N59" s="32" t="s">
        <v>49</v>
      </c>
      <c r="O59" s="44" t="s">
        <v>503</v>
      </c>
      <c r="P59" s="32" t="s">
        <v>504</v>
      </c>
      <c r="Q59" s="45" t="s">
        <v>505</v>
      </c>
      <c r="R59" s="40" t="s">
        <v>506</v>
      </c>
      <c r="S59" s="102">
        <v>9</v>
      </c>
      <c r="T59" s="103">
        <v>4</v>
      </c>
      <c r="U59" s="103">
        <v>0</v>
      </c>
      <c r="V59" s="103">
        <v>0</v>
      </c>
      <c r="W59" s="103">
        <v>1</v>
      </c>
      <c r="X59" s="103">
        <v>0</v>
      </c>
      <c r="Y59" s="104">
        <v>12</v>
      </c>
      <c r="Z59" s="8" t="s">
        <v>507</v>
      </c>
      <c r="AA59" s="32" t="s">
        <v>121</v>
      </c>
      <c r="AB59" s="32" t="s">
        <v>508</v>
      </c>
      <c r="AC59" s="32" t="s">
        <v>37</v>
      </c>
      <c r="AD59" s="108" t="s">
        <v>509</v>
      </c>
      <c r="AE59" s="32" t="s">
        <v>76</v>
      </c>
      <c r="AF59" s="32" t="s">
        <v>510</v>
      </c>
    </row>
    <row r="60" spans="2:32" ht="105.75" thickBot="1">
      <c r="B60" s="109" t="s">
        <v>511</v>
      </c>
      <c r="C60" s="110" t="s">
        <v>39</v>
      </c>
      <c r="D60" s="90" t="s">
        <v>512</v>
      </c>
      <c r="E60" s="168" t="s">
        <v>501</v>
      </c>
      <c r="F60" s="110" t="s">
        <v>117</v>
      </c>
      <c r="G60" s="110" t="s">
        <v>43</v>
      </c>
      <c r="H60" s="110" t="s">
        <v>513</v>
      </c>
      <c r="I60" s="110" t="s">
        <v>246</v>
      </c>
      <c r="J60" s="110" t="s">
        <v>37</v>
      </c>
      <c r="K60" s="110" t="s">
        <v>107</v>
      </c>
      <c r="L60" s="110" t="s">
        <v>66</v>
      </c>
      <c r="M60" s="110" t="s">
        <v>48</v>
      </c>
      <c r="N60" s="110" t="s">
        <v>49</v>
      </c>
      <c r="O60" s="110" t="s">
        <v>514</v>
      </c>
      <c r="P60" s="110" t="s">
        <v>504</v>
      </c>
      <c r="Q60" s="111" t="s">
        <v>515</v>
      </c>
      <c r="R60" s="112" t="s">
        <v>516</v>
      </c>
      <c r="S60" s="109">
        <v>5</v>
      </c>
      <c r="T60" s="110">
        <v>4</v>
      </c>
      <c r="U60" s="110">
        <v>0</v>
      </c>
      <c r="V60" s="110">
        <v>0</v>
      </c>
      <c r="W60" s="110">
        <v>0</v>
      </c>
      <c r="X60" s="110">
        <v>0</v>
      </c>
      <c r="Y60" s="110">
        <v>9</v>
      </c>
      <c r="Z60" s="113" t="s">
        <v>517</v>
      </c>
      <c r="AA60" s="114" t="s">
        <v>121</v>
      </c>
      <c r="AB60" s="110" t="s">
        <v>508</v>
      </c>
      <c r="AC60" s="110" t="s">
        <v>37</v>
      </c>
      <c r="AD60" s="115" t="s">
        <v>518</v>
      </c>
      <c r="AE60" s="110" t="s">
        <v>76</v>
      </c>
      <c r="AF60" s="115" t="s">
        <v>519</v>
      </c>
    </row>
    <row r="61" spans="2:32" ht="300">
      <c r="B61" s="116" t="s">
        <v>520</v>
      </c>
      <c r="C61" s="117" t="s">
        <v>521</v>
      </c>
      <c r="D61" s="118" t="s">
        <v>522</v>
      </c>
      <c r="E61" s="119" t="s">
        <v>523</v>
      </c>
      <c r="F61" s="119" t="s">
        <v>117</v>
      </c>
      <c r="G61" s="119" t="s">
        <v>43</v>
      </c>
      <c r="H61" s="120" t="s">
        <v>524</v>
      </c>
      <c r="I61" s="119" t="s">
        <v>45</v>
      </c>
      <c r="J61" s="119" t="s">
        <v>525</v>
      </c>
      <c r="K61" s="121" t="s">
        <v>83</v>
      </c>
      <c r="L61" s="121" t="s">
        <v>165</v>
      </c>
      <c r="M61" s="121" t="s">
        <v>48</v>
      </c>
      <c r="N61" s="121" t="s">
        <v>49</v>
      </c>
      <c r="O61" s="122" t="s">
        <v>526</v>
      </c>
      <c r="P61" s="121" t="s">
        <v>504</v>
      </c>
      <c r="Q61" s="123">
        <v>4323057</v>
      </c>
      <c r="R61" s="124" t="s">
        <v>527</v>
      </c>
      <c r="S61" s="118">
        <v>10</v>
      </c>
      <c r="T61" s="119">
        <v>9</v>
      </c>
      <c r="U61" s="119"/>
      <c r="V61" s="119"/>
      <c r="W61" s="119">
        <v>16</v>
      </c>
      <c r="X61" s="119"/>
      <c r="Y61" s="119">
        <v>3</v>
      </c>
      <c r="Z61" s="119" t="s">
        <v>528</v>
      </c>
      <c r="AA61" s="119" t="s">
        <v>529</v>
      </c>
      <c r="AB61" s="119" t="s">
        <v>530</v>
      </c>
      <c r="AC61" s="119" t="s">
        <v>531</v>
      </c>
      <c r="AD61" s="119" t="s">
        <v>532</v>
      </c>
      <c r="AE61" s="119" t="s">
        <v>224</v>
      </c>
      <c r="AF61" s="125" t="s">
        <v>533</v>
      </c>
    </row>
    <row r="62" spans="2:32" ht="255">
      <c r="B62" s="126" t="s">
        <v>534</v>
      </c>
      <c r="C62" s="127" t="s">
        <v>521</v>
      </c>
      <c r="D62" s="128" t="s">
        <v>535</v>
      </c>
      <c r="E62" s="129" t="s">
        <v>523</v>
      </c>
      <c r="F62" s="129" t="s">
        <v>117</v>
      </c>
      <c r="G62" s="129" t="s">
        <v>43</v>
      </c>
      <c r="H62" s="130" t="s">
        <v>536</v>
      </c>
      <c r="I62" s="129" t="s">
        <v>45</v>
      </c>
      <c r="J62" s="129" t="s">
        <v>525</v>
      </c>
      <c r="K62" s="129" t="s">
        <v>83</v>
      </c>
      <c r="L62" s="129" t="s">
        <v>165</v>
      </c>
      <c r="M62" s="129" t="s">
        <v>48</v>
      </c>
      <c r="N62" s="129" t="s">
        <v>49</v>
      </c>
      <c r="O62" s="131" t="s">
        <v>537</v>
      </c>
      <c r="P62" s="129" t="s">
        <v>504</v>
      </c>
      <c r="Q62" s="132">
        <v>32915626</v>
      </c>
      <c r="R62" s="133" t="s">
        <v>527</v>
      </c>
      <c r="S62" s="128">
        <v>43</v>
      </c>
      <c r="T62" s="129">
        <v>52</v>
      </c>
      <c r="U62" s="129"/>
      <c r="V62" s="129"/>
      <c r="W62" s="129">
        <v>87</v>
      </c>
      <c r="X62" s="129"/>
      <c r="Y62" s="129">
        <v>8</v>
      </c>
      <c r="Z62" s="129" t="s">
        <v>528</v>
      </c>
      <c r="AA62" s="129" t="s">
        <v>538</v>
      </c>
      <c r="AB62" s="129" t="s">
        <v>539</v>
      </c>
      <c r="AC62" s="17" t="s">
        <v>540</v>
      </c>
      <c r="AD62" s="134" t="s">
        <v>541</v>
      </c>
      <c r="AE62" s="129" t="s">
        <v>76</v>
      </c>
      <c r="AF62" s="135" t="s">
        <v>533</v>
      </c>
    </row>
    <row r="63" spans="2:32" ht="255.75" thickBot="1">
      <c r="B63" s="136" t="s">
        <v>542</v>
      </c>
      <c r="C63" s="137" t="s">
        <v>521</v>
      </c>
      <c r="D63" s="138" t="s">
        <v>543</v>
      </c>
      <c r="E63" s="139" t="s">
        <v>523</v>
      </c>
      <c r="F63" s="139" t="s">
        <v>117</v>
      </c>
      <c r="G63" s="139" t="s">
        <v>43</v>
      </c>
      <c r="H63" s="140" t="s">
        <v>544</v>
      </c>
      <c r="I63" s="139" t="s">
        <v>246</v>
      </c>
      <c r="J63" s="139" t="s">
        <v>525</v>
      </c>
      <c r="K63" s="139" t="s">
        <v>83</v>
      </c>
      <c r="L63" s="139" t="s">
        <v>165</v>
      </c>
      <c r="M63" s="139" t="s">
        <v>48</v>
      </c>
      <c r="N63" s="139" t="s">
        <v>295</v>
      </c>
      <c r="O63" s="141" t="s">
        <v>537</v>
      </c>
      <c r="P63" s="139" t="s">
        <v>504</v>
      </c>
      <c r="Q63" s="142">
        <v>8047999</v>
      </c>
      <c r="R63" s="143" t="s">
        <v>527</v>
      </c>
      <c r="S63" s="138">
        <v>14</v>
      </c>
      <c r="T63" s="139">
        <v>11</v>
      </c>
      <c r="U63" s="139"/>
      <c r="V63" s="139">
        <v>3</v>
      </c>
      <c r="W63" s="139">
        <v>1</v>
      </c>
      <c r="X63" s="139"/>
      <c r="Y63" s="139">
        <v>21</v>
      </c>
      <c r="Z63" s="139" t="s">
        <v>545</v>
      </c>
      <c r="AA63" s="139" t="s">
        <v>538</v>
      </c>
      <c r="AB63" s="139" t="s">
        <v>546</v>
      </c>
      <c r="AC63" s="139" t="s">
        <v>547</v>
      </c>
      <c r="AD63" s="144" t="s">
        <v>541</v>
      </c>
      <c r="AE63" s="139" t="s">
        <v>76</v>
      </c>
      <c r="AF63" s="145" t="s">
        <v>533</v>
      </c>
    </row>
    <row r="64" spans="2:32" ht="150">
      <c r="B64" s="146" t="s">
        <v>548</v>
      </c>
      <c r="C64" s="119" t="s">
        <v>115</v>
      </c>
      <c r="D64" s="147" t="s">
        <v>549</v>
      </c>
      <c r="E64" s="119" t="s">
        <v>550</v>
      </c>
      <c r="F64" s="119" t="s">
        <v>117</v>
      </c>
      <c r="G64" s="119" t="s">
        <v>43</v>
      </c>
      <c r="H64" s="147" t="s">
        <v>551</v>
      </c>
      <c r="I64" s="119" t="s">
        <v>246</v>
      </c>
      <c r="J64" s="119" t="s">
        <v>37</v>
      </c>
      <c r="K64" s="121" t="s">
        <v>83</v>
      </c>
      <c r="L64" s="121" t="s">
        <v>165</v>
      </c>
      <c r="M64" s="121" t="s">
        <v>48</v>
      </c>
      <c r="N64" s="121" t="s">
        <v>49</v>
      </c>
      <c r="O64" s="122" t="s">
        <v>552</v>
      </c>
      <c r="P64" s="121" t="s">
        <v>504</v>
      </c>
      <c r="Q64" s="148">
        <v>3077645</v>
      </c>
      <c r="R64" s="124" t="s">
        <v>553</v>
      </c>
      <c r="S64" s="149">
        <v>12</v>
      </c>
      <c r="T64" s="150">
        <v>5</v>
      </c>
      <c r="U64" s="150"/>
      <c r="V64" s="150"/>
      <c r="W64" s="150">
        <v>4</v>
      </c>
      <c r="X64" s="150"/>
      <c r="Y64" s="150">
        <v>13</v>
      </c>
      <c r="Z64" s="150" t="s">
        <v>391</v>
      </c>
      <c r="AA64" s="151" t="s">
        <v>554</v>
      </c>
      <c r="AB64" s="150" t="s">
        <v>555</v>
      </c>
      <c r="AC64" s="150" t="s">
        <v>556</v>
      </c>
      <c r="AD64" s="152" t="s">
        <v>557</v>
      </c>
      <c r="AE64" s="150" t="s">
        <v>76</v>
      </c>
      <c r="AF64" s="153" t="s">
        <v>558</v>
      </c>
    </row>
    <row r="65" spans="2:32" ht="120.75" thickBot="1">
      <c r="B65" s="154" t="s">
        <v>559</v>
      </c>
      <c r="C65" s="155" t="s">
        <v>115</v>
      </c>
      <c r="D65" s="155" t="s">
        <v>560</v>
      </c>
      <c r="E65" s="156" t="s">
        <v>561</v>
      </c>
      <c r="F65" s="155" t="s">
        <v>117</v>
      </c>
      <c r="G65" s="155" t="s">
        <v>43</v>
      </c>
      <c r="H65" s="155" t="s">
        <v>562</v>
      </c>
      <c r="I65" s="155" t="s">
        <v>246</v>
      </c>
      <c r="J65" s="155" t="s">
        <v>37</v>
      </c>
      <c r="K65" s="166" t="s">
        <v>46</v>
      </c>
      <c r="L65" s="155" t="s">
        <v>66</v>
      </c>
      <c r="M65" s="155" t="s">
        <v>48</v>
      </c>
      <c r="N65" s="155" t="s">
        <v>49</v>
      </c>
      <c r="O65" s="157" t="s">
        <v>563</v>
      </c>
      <c r="P65" s="155" t="s">
        <v>504</v>
      </c>
      <c r="Q65" s="158">
        <v>8070225</v>
      </c>
      <c r="R65" s="159" t="s">
        <v>553</v>
      </c>
      <c r="S65" s="160">
        <v>6</v>
      </c>
      <c r="T65" s="161">
        <v>10</v>
      </c>
      <c r="U65" s="161"/>
      <c r="V65" s="161">
        <v>1</v>
      </c>
      <c r="W65" s="161">
        <v>1</v>
      </c>
      <c r="X65" s="161"/>
      <c r="Y65" s="161">
        <v>14</v>
      </c>
      <c r="Z65" s="162" t="s">
        <v>564</v>
      </c>
      <c r="AA65" s="161" t="s">
        <v>564</v>
      </c>
      <c r="AB65" s="161" t="s">
        <v>565</v>
      </c>
      <c r="AC65" s="18" t="s">
        <v>566</v>
      </c>
      <c r="AD65" s="163" t="s">
        <v>557</v>
      </c>
      <c r="AE65" s="161" t="s">
        <v>76</v>
      </c>
      <c r="AF65" s="164" t="s">
        <v>558</v>
      </c>
    </row>
    <row r="66" spans="2:32" ht="228.75" thickBot="1">
      <c r="B66" s="154" t="s">
        <v>567</v>
      </c>
      <c r="C66" s="155" t="s">
        <v>79</v>
      </c>
      <c r="D66" s="155" t="s">
        <v>90</v>
      </c>
      <c r="E66" s="156" t="s">
        <v>568</v>
      </c>
      <c r="F66" s="155" t="s">
        <v>117</v>
      </c>
      <c r="G66" s="155" t="s">
        <v>43</v>
      </c>
      <c r="H66" s="155" t="s">
        <v>91</v>
      </c>
      <c r="I66" s="155" t="s">
        <v>45</v>
      </c>
      <c r="J66" s="155" t="s">
        <v>37</v>
      </c>
      <c r="K66" s="155" t="s">
        <v>83</v>
      </c>
      <c r="L66" s="155" t="s">
        <v>569</v>
      </c>
      <c r="M66" s="155" t="s">
        <v>48</v>
      </c>
      <c r="N66" s="155" t="s">
        <v>49</v>
      </c>
      <c r="O66" s="155" t="s">
        <v>570</v>
      </c>
      <c r="P66" s="155" t="s">
        <v>217</v>
      </c>
      <c r="Q66" s="158">
        <v>984300</v>
      </c>
      <c r="R66" s="159" t="s">
        <v>571</v>
      </c>
      <c r="S66" s="160">
        <v>3</v>
      </c>
      <c r="T66" s="161">
        <v>18</v>
      </c>
      <c r="U66" s="160"/>
      <c r="V66" s="161">
        <v>7</v>
      </c>
      <c r="W66" s="161"/>
      <c r="X66" s="161"/>
      <c r="Y66" s="161">
        <v>14</v>
      </c>
      <c r="Z66" s="162" t="s">
        <v>572</v>
      </c>
      <c r="AA66" s="161" t="s">
        <v>573</v>
      </c>
      <c r="AB66" s="161" t="s">
        <v>574</v>
      </c>
      <c r="AC66" s="18" t="s">
        <v>575</v>
      </c>
      <c r="AD66" s="163" t="s">
        <v>576</v>
      </c>
      <c r="AE66" s="161" t="s">
        <v>58</v>
      </c>
      <c r="AF66" s="164" t="s">
        <v>577</v>
      </c>
    </row>
    <row r="67" spans="2:32" ht="228.75" thickBot="1">
      <c r="B67" s="154" t="s">
        <v>567</v>
      </c>
      <c r="C67" s="155" t="s">
        <v>79</v>
      </c>
      <c r="D67" s="155" t="s">
        <v>90</v>
      </c>
      <c r="E67" s="156" t="s">
        <v>568</v>
      </c>
      <c r="F67" s="155" t="s">
        <v>117</v>
      </c>
      <c r="G67" s="155" t="s">
        <v>43</v>
      </c>
      <c r="H67" s="155" t="s">
        <v>91</v>
      </c>
      <c r="I67" s="155" t="s">
        <v>45</v>
      </c>
      <c r="J67" s="155" t="s">
        <v>37</v>
      </c>
      <c r="K67" s="155" t="s">
        <v>83</v>
      </c>
      <c r="L67" s="155" t="s">
        <v>578</v>
      </c>
      <c r="M67" s="155" t="s">
        <v>48</v>
      </c>
      <c r="N67" s="155" t="s">
        <v>49</v>
      </c>
      <c r="O67" s="155" t="s">
        <v>579</v>
      </c>
      <c r="P67" s="155" t="s">
        <v>217</v>
      </c>
      <c r="Q67" s="158">
        <v>2150000</v>
      </c>
      <c r="R67" s="159" t="s">
        <v>571</v>
      </c>
      <c r="S67" s="160">
        <v>10</v>
      </c>
      <c r="T67" s="161">
        <v>16</v>
      </c>
      <c r="U67" s="160"/>
      <c r="V67" s="161">
        <v>14</v>
      </c>
      <c r="W67" s="160"/>
      <c r="X67" s="161"/>
      <c r="Y67" s="160">
        <v>12</v>
      </c>
      <c r="Z67" s="162" t="s">
        <v>572</v>
      </c>
      <c r="AA67" s="161" t="s">
        <v>573</v>
      </c>
      <c r="AB67" s="161" t="s">
        <v>580</v>
      </c>
      <c r="AC67" s="18" t="s">
        <v>575</v>
      </c>
      <c r="AD67" s="163" t="s">
        <v>581</v>
      </c>
      <c r="AE67" s="161" t="s">
        <v>58</v>
      </c>
      <c r="AF67" s="164" t="s">
        <v>577</v>
      </c>
    </row>
    <row r="68" spans="2:32" ht="228.75" thickBot="1">
      <c r="B68" s="154" t="s">
        <v>567</v>
      </c>
      <c r="C68" s="155" t="s">
        <v>79</v>
      </c>
      <c r="D68" s="155" t="s">
        <v>582</v>
      </c>
      <c r="E68" s="156" t="s">
        <v>568</v>
      </c>
      <c r="F68" s="155" t="s">
        <v>117</v>
      </c>
      <c r="G68" s="155" t="s">
        <v>43</v>
      </c>
      <c r="H68" s="155" t="s">
        <v>583</v>
      </c>
      <c r="I68" s="155" t="s">
        <v>45</v>
      </c>
      <c r="J68" s="155" t="s">
        <v>37</v>
      </c>
      <c r="K68" s="155" t="s">
        <v>83</v>
      </c>
      <c r="L68" s="155" t="s">
        <v>584</v>
      </c>
      <c r="M68" s="155" t="s">
        <v>48</v>
      </c>
      <c r="N68" s="155" t="s">
        <v>49</v>
      </c>
      <c r="O68" s="155" t="s">
        <v>585</v>
      </c>
      <c r="P68" s="155" t="s">
        <v>217</v>
      </c>
      <c r="R68" s="159" t="s">
        <v>571</v>
      </c>
      <c r="S68" s="160">
        <v>5</v>
      </c>
      <c r="T68" s="160">
        <v>12</v>
      </c>
      <c r="U68" s="160"/>
      <c r="V68" s="160">
        <v>9</v>
      </c>
      <c r="W68" s="160"/>
      <c r="X68" s="160"/>
      <c r="Y68" s="160">
        <v>8</v>
      </c>
      <c r="Z68" s="162" t="s">
        <v>586</v>
      </c>
      <c r="AA68" s="161" t="s">
        <v>573</v>
      </c>
      <c r="AB68" s="161" t="s">
        <v>587</v>
      </c>
      <c r="AC68" s="18" t="s">
        <v>588</v>
      </c>
      <c r="AD68" s="163" t="s">
        <v>589</v>
      </c>
      <c r="AE68" s="161" t="s">
        <v>58</v>
      </c>
      <c r="AF68" s="164" t="s">
        <v>577</v>
      </c>
    </row>
    <row r="69" spans="2:32" ht="300" thickBot="1">
      <c r="B69" s="154" t="s">
        <v>567</v>
      </c>
      <c r="C69" s="155" t="s">
        <v>79</v>
      </c>
      <c r="D69" s="155" t="s">
        <v>582</v>
      </c>
      <c r="E69" s="156" t="s">
        <v>568</v>
      </c>
      <c r="F69" s="155" t="s">
        <v>117</v>
      </c>
      <c r="G69" s="155" t="s">
        <v>43</v>
      </c>
      <c r="H69" s="155" t="s">
        <v>583</v>
      </c>
      <c r="I69" s="155" t="s">
        <v>45</v>
      </c>
      <c r="J69" s="155" t="s">
        <v>37</v>
      </c>
      <c r="K69" s="155" t="s">
        <v>83</v>
      </c>
      <c r="L69" s="155" t="s">
        <v>590</v>
      </c>
      <c r="M69" s="155" t="s">
        <v>48</v>
      </c>
      <c r="N69" s="155" t="s">
        <v>49</v>
      </c>
      <c r="O69" s="155" t="s">
        <v>591</v>
      </c>
      <c r="P69" s="155" t="s">
        <v>217</v>
      </c>
      <c r="R69" s="159" t="s">
        <v>571</v>
      </c>
      <c r="S69" s="160">
        <v>11</v>
      </c>
      <c r="T69" s="160">
        <v>15</v>
      </c>
      <c r="U69" s="160"/>
      <c r="V69" s="160">
        <v>20</v>
      </c>
      <c r="W69" s="160"/>
      <c r="X69" s="160"/>
      <c r="Y69" s="160">
        <v>6</v>
      </c>
      <c r="Z69" s="162" t="s">
        <v>592</v>
      </c>
      <c r="AA69" s="161" t="s">
        <v>573</v>
      </c>
      <c r="AB69" s="161" t="s">
        <v>593</v>
      </c>
      <c r="AC69" s="161" t="s">
        <v>573</v>
      </c>
      <c r="AD69" s="163" t="s">
        <v>594</v>
      </c>
      <c r="AE69" s="161" t="s">
        <v>58</v>
      </c>
      <c r="AF69" s="161"/>
    </row>
    <row r="70" spans="2:32" ht="300" thickBot="1">
      <c r="B70" s="154" t="s">
        <v>595</v>
      </c>
      <c r="C70" s="155" t="s">
        <v>79</v>
      </c>
      <c r="D70" s="155" t="s">
        <v>596</v>
      </c>
      <c r="E70" s="156" t="s">
        <v>597</v>
      </c>
      <c r="F70" s="155" t="s">
        <v>117</v>
      </c>
      <c r="G70" s="155" t="s">
        <v>43</v>
      </c>
      <c r="H70" s="155" t="s">
        <v>598</v>
      </c>
      <c r="I70" s="155" t="s">
        <v>45</v>
      </c>
      <c r="J70" s="155" t="s">
        <v>37</v>
      </c>
      <c r="K70" s="155" t="s">
        <v>83</v>
      </c>
      <c r="L70" s="155" t="s">
        <v>599</v>
      </c>
      <c r="M70" s="155" t="s">
        <v>48</v>
      </c>
      <c r="N70" s="155" t="s">
        <v>49</v>
      </c>
      <c r="O70" s="155" t="s">
        <v>600</v>
      </c>
      <c r="P70" s="155" t="s">
        <v>217</v>
      </c>
      <c r="R70" s="159"/>
      <c r="S70" s="160">
        <v>14</v>
      </c>
      <c r="T70" s="160">
        <v>21</v>
      </c>
      <c r="U70" s="160"/>
      <c r="V70" s="160">
        <v>1</v>
      </c>
      <c r="W70" s="160">
        <v>1</v>
      </c>
      <c r="X70" s="160"/>
      <c r="Y70" s="160"/>
      <c r="Z70" s="162" t="s">
        <v>592</v>
      </c>
      <c r="AA70" s="161" t="s">
        <v>573</v>
      </c>
      <c r="AB70" s="161" t="s">
        <v>601</v>
      </c>
      <c r="AC70" s="161" t="s">
        <v>573</v>
      </c>
      <c r="AD70" s="165" t="s">
        <v>602</v>
      </c>
      <c r="AE70" s="161" t="s">
        <v>58</v>
      </c>
      <c r="AF70" s="163" t="s">
        <v>603</v>
      </c>
    </row>
    <row r="71" spans="2:32"/>
    <row r="72" spans="2:32"/>
    <row r="73" spans="2:32"/>
    <row r="74" spans="2:32"/>
    <row r="75" spans="2:32"/>
    <row r="76" spans="2:32"/>
    <row r="77" spans="2:32"/>
    <row r="78" spans="2:32"/>
    <row r="79" spans="2:32"/>
    <row r="80" spans="2:32"/>
    <row r="81"/>
    <row r="82"/>
    <row r="83"/>
    <row r="84"/>
    <row r="85"/>
    <row r="86"/>
    <row r="87"/>
    <row r="88"/>
    <row r="89"/>
    <row r="90"/>
    <row r="91"/>
    <row r="92"/>
    <row r="93"/>
    <row r="94"/>
    <row r="95"/>
    <row r="96"/>
    <row r="97"/>
    <row r="98"/>
    <row r="99"/>
    <row r="100"/>
    <row r="101"/>
    <row r="102"/>
    <row r="103"/>
    <row r="104"/>
  </sheetData>
  <sheetProtection selectLockedCells="1" selectUnlockedCells="1"/>
  <autoFilter ref="B3:P70"/>
  <mergeCells count="31">
    <mergeCell ref="B27:B34"/>
    <mergeCell ref="B35:B39"/>
    <mergeCell ref="B40:B41"/>
    <mergeCell ref="V3:Y3"/>
    <mergeCell ref="C3:C4"/>
    <mergeCell ref="AE3:AE4"/>
    <mergeCell ref="AF3:AF4"/>
    <mergeCell ref="G3:G4"/>
    <mergeCell ref="B3:B4"/>
    <mergeCell ref="AC3:AC4"/>
    <mergeCell ref="O3:O4"/>
    <mergeCell ref="P3:P4"/>
    <mergeCell ref="I3:I4"/>
    <mergeCell ref="Z3:Z4"/>
    <mergeCell ref="N3:N4"/>
    <mergeCell ref="B1:AF1"/>
    <mergeCell ref="AD3:AD4"/>
    <mergeCell ref="S3:U3"/>
    <mergeCell ref="E3:E4"/>
    <mergeCell ref="D3:D4"/>
    <mergeCell ref="H3:H4"/>
    <mergeCell ref="AA3:AA4"/>
    <mergeCell ref="F3:F4"/>
    <mergeCell ref="M3:M4"/>
    <mergeCell ref="Q3:R3"/>
    <mergeCell ref="K3:K4"/>
    <mergeCell ref="L3:L4"/>
    <mergeCell ref="J3:J4"/>
    <mergeCell ref="AB3:AB4"/>
    <mergeCell ref="S2:AF2"/>
    <mergeCell ref="B2:R2"/>
  </mergeCells>
  <phoneticPr fontId="11" type="noConversion"/>
  <hyperlinks>
    <hyperlink ref="AD16" r:id="rId1" display="https://invemarsantamarta-my.sharepoint.com/:b:/g/personal/prybem00721guajira_invemar_org_co/EQVzPrMt02NKtR-XbUfqVLcB7EAW5AuXgDALVw_jxxTDgw?e=nediKT"/>
    <hyperlink ref="AD17" r:id="rId2" display="https://invemarsantamarta-my.sharepoint.com/:b:/g/personal/prybem00721guajira_invemar_org_co/EQVzPrMt02NKtR-XbUfqVLcB7EAW5AuXgDALVw_jxxTDgw?e=nediKT"/>
    <hyperlink ref="AD18" r:id="rId3" display="https://invemarsantamarta-my.sharepoint.com/:b:/g/personal/prybem00721guajira_invemar_org_co/EQVzPrMt02NKtR-XbUfqVLcB7EAW5AuXgDALVw_jxxTDgw?e=nediKT"/>
    <hyperlink ref="AF36" r:id="rId4"/>
    <hyperlink ref="AF37" r:id="rId5"/>
    <hyperlink ref="AF38" r:id="rId6"/>
    <hyperlink ref="AF39" r:id="rId7"/>
    <hyperlink ref="AD28" r:id="rId8"/>
    <hyperlink ref="AD38" r:id="rId9"/>
    <hyperlink ref="AD40" r:id="rId10"/>
    <hyperlink ref="AD39" r:id="rId11" display="Memoria Talleres priorización participativa 6-9.09.24.docx"/>
    <hyperlink ref="AF35" r:id="rId12"/>
    <hyperlink ref="AF29:AF30" r:id="rId13" display="anny.zamora@invemar.org.co"/>
    <hyperlink ref="AF32:AF33" r:id="rId14" display="anny.zamora@invemar.org.co"/>
    <hyperlink ref="AD35" r:id="rId15"/>
    <hyperlink ref="AF43" r:id="rId16"/>
    <hyperlink ref="AF42" r:id="rId17"/>
    <hyperlink ref="AD42" r:id="rId18"/>
    <hyperlink ref="AD43" r:id="rId19"/>
    <hyperlink ref="AF44" r:id="rId20"/>
    <hyperlink ref="AD44" r:id="rId21" display="https://invemarsantamarta.sharepoint.com/:b:/s/LineaRAE/EWz8kJRbU35IiFB8Ncf5n5oBovhwGYR8czsVXlrYiFuziA?e=tYU4SA"/>
    <hyperlink ref="AF45" r:id="rId22"/>
    <hyperlink ref="AF47" r:id="rId23"/>
    <hyperlink ref="AF46" r:id="rId24"/>
    <hyperlink ref="AD45" r:id="rId25"/>
    <hyperlink ref="AD47" r:id="rId26"/>
    <hyperlink ref="AD27" r:id="rId27"/>
    <hyperlink ref="AD20" r:id="rId28"/>
    <hyperlink ref="AD24" r:id="rId29"/>
    <hyperlink ref="AD21:AD23" r:id="rId30" display="Memoria Museo"/>
    <hyperlink ref="AD25" r:id="rId31"/>
    <hyperlink ref="AD26" r:id="rId32"/>
    <hyperlink ref="AD19" r:id="rId33"/>
    <hyperlink ref="AF7" r:id="rId34"/>
    <hyperlink ref="AD7" r:id="rId35" display="https://invemarsantamarta-my.sharepoint.com/shared?id=%2Fpersonal%2Fjanet%5Fvivas%5Finvemar%5Forg%5Fco%2FDocuments%2FBackupJV%2FINFORMES%202024%2FProyectos%2FIKI%20%2DManejo%20resiliente%2FEjecucion%2FSeguimientos%2F1%2EProyecto%20IKI%2F1%2EEvidencias%20Seguimiento%20Tecnico%2F2025%2FResultado%201%2FPaquete%20I%2EI%2FActividad%201%2E1%2E7%2F1%2E1%2E7%2E2%2F9%2ESeptiembre&amp;viewid=88f87b5f%2D3983%2D4d2a%2D9823%2D067a6cda18e1"/>
    <hyperlink ref="AD13" r:id="rId36" display="https://invemarsantamarta-my.sharepoint.com/personal/janet_vivas_invemar_org_co/_layouts/15/onedrive.aspx?id=%2Fpersonal%2Fjanet_vivas_invemar_org_co%2FDocuments%2FBackupJV%2FINFORMES%202024%2FProyectos%2FIKI%20-Manejo%20resiliente%2FEjecucion%2FSeguimientos%2F1%2EProyecto%20IKI%2F1%2EEvidencias%20Seguimiento%20Tecnico%2F2025%2FResultado%201%2FPaquete%20I%2EI%2FActividad%201%2E1%2E8%2F1%2E1%2E8%2E4%2F11%2ENoviembre%2F20251111_Primera_Mesa_Restauracion&amp;ga=1"/>
    <hyperlink ref="AF13" r:id="rId37"/>
    <hyperlink ref="AD11" r:id="rId38"/>
    <hyperlink ref="AF11" r:id="rId39"/>
    <hyperlink ref="AD12" r:id="rId40"/>
    <hyperlink ref="AF12" r:id="rId41"/>
    <hyperlink ref="AD48" r:id="rId42" display="https://www.invemar.org.co/en/web/guest/noticias/-/asset_publisher/k4yPhAR2OUnT/content/con-m%25C3%25A1s-de-1400-asistentes-invemar-celebr%25C3%25B3-con-%25C3%25A9xito-la-tercera-edici%25C3%25B3n-de-oc%25C3%25A9ano-de-puertas-abiertas-?_com_liferay_asset_publisher_web_portlet_AssetPublisherPortlet_INSTANCE_k4yPhAR2OUnT_assetEntryId=458316&amp;_com_liferay_asset_publisher_web_portlet_AssetPublisherPortlet_INSTANCE_k4yPhAR2OUnT_redirect=https%3A%2F%2Fwww.invemar.org.co%2Fen%2Fweb%2Fguest%2Fnoticias%3Fp_p_id%3Dcom_liferay_asset_publisher_web_portlet_AssetPublisherPortlet_INSTANCE_k4yPhAR2OUnT%26p_p_lifecycle%3D0%26p_p_state%3Dnormal%26p_p_mode%3Dview%26_com_liferay_asset_publisher_web_portlet_AssetPublisherPortlet_INSTANCE_k4yPhAR2OUnT_cur%3D5%26_com_liferay_asset_publisher_web_portlet_AssetPublisherPortlet_INSTANCE_k4yPhAR2OUnT_delta%3D10%26p_r_p_resetCur%3Dfalse%26_com_liferay_asset_publisher_web_portlet_AssetPublisherPortlet_INSTANCE_k4yPhAR2OUnT_assetEntryId%3D458316"/>
    <hyperlink ref="AF48" r:id="rId43"/>
    <hyperlink ref="AF56" r:id="rId44"/>
    <hyperlink ref="AF57" r:id="rId45"/>
    <hyperlink ref="AF58" r:id="rId46"/>
    <hyperlink ref="AD59" r:id="rId47"/>
    <hyperlink ref="AF59" r:id="rId48"/>
    <hyperlink ref="AD60" r:id="rId49"/>
    <hyperlink ref="AF60" r:id="rId50"/>
    <hyperlink ref="AF61" r:id="rId51"/>
    <hyperlink ref="AF62" r:id="rId52"/>
    <hyperlink ref="AF63" r:id="rId53"/>
    <hyperlink ref="AD62" r:id="rId54"/>
    <hyperlink ref="AD63" r:id="rId55"/>
    <hyperlink ref="AD64" r:id="rId56"/>
    <hyperlink ref="AF64" r:id="rId57"/>
    <hyperlink ref="AD65" r:id="rId58"/>
    <hyperlink ref="AF65" r:id="rId59"/>
    <hyperlink ref="AF9" r:id="rId60"/>
    <hyperlink ref="AF49" r:id="rId61"/>
    <hyperlink ref="AD50" r:id="rId62"/>
    <hyperlink ref="AF50" r:id="rId63"/>
    <hyperlink ref="AD51" r:id="rId64"/>
    <hyperlink ref="AF51" r:id="rId65"/>
    <hyperlink ref="AF66" r:id="rId66"/>
    <hyperlink ref="AD66" r:id="rId67"/>
    <hyperlink ref="AD67" r:id="rId68"/>
    <hyperlink ref="AF67" r:id="rId69"/>
    <hyperlink ref="AF68" r:id="rId70"/>
    <hyperlink ref="AD68" r:id="rId71"/>
    <hyperlink ref="AD69" r:id="rId72"/>
    <hyperlink ref="AD52" r:id="rId73"/>
    <hyperlink ref="AD53" r:id="rId74"/>
    <hyperlink ref="AD54" r:id="rId75"/>
    <hyperlink ref="AD55" r:id="rId76"/>
    <hyperlink ref="AD8" r:id="rId77"/>
    <hyperlink ref="AF8" r:id="rId78"/>
    <hyperlink ref="AD10" r:id="rId79"/>
    <hyperlink ref="AF10" r:id="rId80"/>
    <hyperlink ref="AF70" r:id="rId81"/>
    <hyperlink ref="AD70" r:id="rId82"/>
    <hyperlink ref="AD6" r:id="rId83"/>
    <hyperlink ref="AF6" r:id="rId84"/>
  </hyperlinks>
  <pageMargins left="0.82677165354330717" right="0.15748031496062992" top="0.86614173228346458" bottom="0.27559055118110237" header="0.31496062992125984" footer="0.31496062992125984"/>
  <pageSetup scale="15" fitToWidth="0" fitToHeight="0" orientation="landscape" r:id="rId85"/>
  <headerFooter>
    <oddHeader>&amp;L&amp;G&amp;C&amp;"Arial,Normal"&amp;72&amp;K002060Planeación y seguimiento de la participación ciudadana en las actividades misionales del Invemar&amp;R&amp;"Arial,Normal"&amp;48FT-PLA-23    
Versión: 4</oddHeader>
    <oddFooter>&amp;L&amp;36*NARP: Población Negra, Afrocolombiana, Raizal o Palenquera&amp;R&amp;N</oddFooter>
  </headerFooter>
  <legacyDrawing r:id="rId86"/>
  <legacyDrawingHF r:id="rId87"/>
  <extLst>
    <ext xmlns:x14="http://schemas.microsoft.com/office/spreadsheetml/2009/9/main" uri="{CCE6A557-97BC-4b89-ADB6-D9C93CAAB3DF}">
      <x14:dataValidations xmlns:xm="http://schemas.microsoft.com/office/excel/2006/main" count="9">
        <x14:dataValidation type="list" allowBlank="1" showInputMessage="1" showErrorMessage="1">
          <x14:formula1>
            <xm:f>Datos!$A$3:$A$11</xm:f>
          </x14:formula1>
          <xm:sqref>C52:C58 C5:C21</xm:sqref>
        </x14:dataValidation>
        <x14:dataValidation type="list" allowBlank="1" showInputMessage="1" showErrorMessage="1">
          <x14:formula1>
            <xm:f>Datos!$B$3:$B$11</xm:f>
          </x14:formula1>
          <xm:sqref>F52:F58 F5:F21</xm:sqref>
        </x14:dataValidation>
        <x14:dataValidation type="list" allowBlank="1" showInputMessage="1" showErrorMessage="1">
          <x14:formula1>
            <xm:f>Datos!$C$3:$C$6</xm:f>
          </x14:formula1>
          <xm:sqref>G52:G58 G5:G21</xm:sqref>
        </x14:dataValidation>
        <x14:dataValidation type="list" allowBlank="1" showInputMessage="1" showErrorMessage="1">
          <x14:formula1>
            <xm:f>Datos!$D$3:$D$11</xm:f>
          </x14:formula1>
          <xm:sqref>I52:I58 I5:I21</xm:sqref>
        </x14:dataValidation>
        <x14:dataValidation type="list" allowBlank="1" showInputMessage="1" showErrorMessage="1">
          <x14:formula1>
            <xm:f>Datos!$E$3:$E$7</xm:f>
          </x14:formula1>
          <xm:sqref>K52:K58 K5:K21</xm:sqref>
        </x14:dataValidation>
        <x14:dataValidation type="list" allowBlank="1" showInputMessage="1" showErrorMessage="1">
          <x14:formula1>
            <xm:f>Datos!$F$3:$F$6</xm:f>
          </x14:formula1>
          <xm:sqref>L52:L58 L5:L21</xm:sqref>
        </x14:dataValidation>
        <x14:dataValidation type="list" allowBlank="1" showInputMessage="1" showErrorMessage="1">
          <x14:formula1>
            <xm:f>Datos!$G$3:$G$8</xm:f>
          </x14:formula1>
          <xm:sqref>M52:M58 M5:M21</xm:sqref>
        </x14:dataValidation>
        <x14:dataValidation type="list" allowBlank="1" showInputMessage="1" showErrorMessage="1">
          <x14:formula1>
            <xm:f>Datos!$H$3:$H$5</xm:f>
          </x14:formula1>
          <xm:sqref>N52:N58 N5:N21</xm:sqref>
        </x14:dataValidation>
        <x14:dataValidation type="list" allowBlank="1" showInputMessage="1" showErrorMessage="1">
          <x14:formula1>
            <xm:f>Datos!$I$3:$I$8</xm:f>
          </x14:formula1>
          <xm:sqref>AE14:AE26 AE5:AE10 AE52:AE58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V89"/>
  <sheetViews>
    <sheetView showGridLines="0" zoomScale="55" zoomScaleNormal="55" workbookViewId="0">
      <selection activeCell="D12" sqref="D12"/>
    </sheetView>
  </sheetViews>
  <sheetFormatPr baseColWidth="10" defaultColWidth="11.42578125" defaultRowHeight="15"/>
  <cols>
    <col min="1" max="1" width="54.7109375" style="6" customWidth="1"/>
    <col min="2" max="2" width="52.85546875" style="6" customWidth="1"/>
    <col min="3" max="3" width="40.28515625" style="6" customWidth="1"/>
    <col min="4" max="4" width="48" style="6" customWidth="1"/>
    <col min="5" max="5" width="52.42578125" style="6" customWidth="1"/>
    <col min="6" max="6" width="54.28515625" style="6" customWidth="1"/>
    <col min="7" max="8" width="32.140625" style="6" customWidth="1"/>
    <col min="9" max="9" width="54.42578125" style="6" customWidth="1"/>
    <col min="10" max="16384" width="11.42578125" style="6"/>
  </cols>
  <sheetData>
    <row r="2" spans="1:22" s="7" customFormat="1" ht="60" customHeight="1">
      <c r="A2" s="4" t="s">
        <v>604</v>
      </c>
      <c r="B2" s="4" t="s">
        <v>605</v>
      </c>
      <c r="C2" s="4" t="s">
        <v>606</v>
      </c>
      <c r="D2" s="4" t="s">
        <v>607</v>
      </c>
      <c r="E2" s="4" t="s">
        <v>608</v>
      </c>
      <c r="F2" s="4" t="s">
        <v>609</v>
      </c>
      <c r="G2" s="4" t="s">
        <v>610</v>
      </c>
      <c r="H2" s="9" t="s">
        <v>611</v>
      </c>
      <c r="I2" s="4" t="s">
        <v>612</v>
      </c>
    </row>
    <row r="3" spans="1:22" s="8" customFormat="1">
      <c r="A3" s="5" t="s">
        <v>39</v>
      </c>
      <c r="B3" s="5" t="s">
        <v>81</v>
      </c>
      <c r="C3" s="5" t="s">
        <v>139</v>
      </c>
      <c r="D3" s="3" t="s">
        <v>613</v>
      </c>
      <c r="E3" s="3" t="s">
        <v>46</v>
      </c>
      <c r="F3" s="3" t="s">
        <v>66</v>
      </c>
      <c r="G3" s="3" t="s">
        <v>228</v>
      </c>
      <c r="H3" s="10" t="s">
        <v>49</v>
      </c>
      <c r="I3" s="11" t="s">
        <v>224</v>
      </c>
    </row>
    <row r="4" spans="1:22" s="8" customFormat="1" ht="30">
      <c r="A4" s="5" t="s">
        <v>614</v>
      </c>
      <c r="B4" s="5" t="s">
        <v>286</v>
      </c>
      <c r="C4" s="5" t="s">
        <v>214</v>
      </c>
      <c r="D4" s="3" t="s">
        <v>615</v>
      </c>
      <c r="E4" s="3" t="s">
        <v>92</v>
      </c>
      <c r="F4" s="3" t="s">
        <v>165</v>
      </c>
      <c r="G4" s="3" t="s">
        <v>67</v>
      </c>
      <c r="H4" s="10" t="s">
        <v>616</v>
      </c>
      <c r="I4" s="11" t="s">
        <v>58</v>
      </c>
    </row>
    <row r="5" spans="1:22" s="8" customFormat="1">
      <c r="A5" s="5" t="s">
        <v>115</v>
      </c>
      <c r="B5" s="5" t="s">
        <v>280</v>
      </c>
      <c r="C5" s="5" t="s">
        <v>43</v>
      </c>
      <c r="D5" s="3" t="s">
        <v>617</v>
      </c>
      <c r="E5" s="3" t="s">
        <v>107</v>
      </c>
      <c r="F5" s="3" t="s">
        <v>47</v>
      </c>
      <c r="G5" s="3" t="s">
        <v>618</v>
      </c>
      <c r="H5" s="10" t="s">
        <v>295</v>
      </c>
      <c r="I5" s="11" t="s">
        <v>619</v>
      </c>
    </row>
    <row r="6" spans="1:22" s="8" customFormat="1">
      <c r="A6" s="5" t="s">
        <v>620</v>
      </c>
      <c r="B6" s="5" t="s">
        <v>117</v>
      </c>
      <c r="C6" s="5" t="s">
        <v>64</v>
      </c>
      <c r="D6" s="3" t="s">
        <v>621</v>
      </c>
      <c r="E6" s="3" t="s">
        <v>231</v>
      </c>
      <c r="F6" s="3" t="s">
        <v>129</v>
      </c>
      <c r="G6" s="3" t="s">
        <v>622</v>
      </c>
      <c r="H6" s="6"/>
      <c r="I6" s="11" t="s">
        <v>76</v>
      </c>
    </row>
    <row r="7" spans="1:22" s="8" customFormat="1">
      <c r="A7" s="5" t="s">
        <v>136</v>
      </c>
      <c r="B7" s="5" t="s">
        <v>63</v>
      </c>
      <c r="D7" s="3" t="s">
        <v>623</v>
      </c>
      <c r="E7" s="3" t="s">
        <v>83</v>
      </c>
      <c r="G7" s="3" t="s">
        <v>48</v>
      </c>
      <c r="H7" s="6"/>
      <c r="I7" s="11" t="s">
        <v>624</v>
      </c>
    </row>
    <row r="8" spans="1:22" s="8" customFormat="1">
      <c r="A8" s="5" t="s">
        <v>79</v>
      </c>
      <c r="B8" s="5" t="s">
        <v>625</v>
      </c>
      <c r="D8" s="3" t="s">
        <v>490</v>
      </c>
      <c r="G8" s="3" t="s">
        <v>187</v>
      </c>
      <c r="H8" s="6"/>
      <c r="I8" s="11" t="s">
        <v>246</v>
      </c>
    </row>
    <row r="9" spans="1:22" s="8" customFormat="1">
      <c r="A9" s="5" t="s">
        <v>626</v>
      </c>
      <c r="B9" s="5" t="s">
        <v>42</v>
      </c>
      <c r="D9" s="3" t="s">
        <v>45</v>
      </c>
      <c r="G9" s="6"/>
      <c r="H9" s="6"/>
      <c r="I9" s="6"/>
    </row>
    <row r="10" spans="1:22" s="8" customFormat="1">
      <c r="A10" s="5" t="s">
        <v>627</v>
      </c>
      <c r="B10" s="5" t="s">
        <v>628</v>
      </c>
      <c r="D10" s="3" t="s">
        <v>629</v>
      </c>
    </row>
    <row r="11" spans="1:22" s="8" customFormat="1">
      <c r="A11" s="5" t="s">
        <v>187</v>
      </c>
      <c r="B11" s="5" t="s">
        <v>630</v>
      </c>
      <c r="D11" s="3" t="s">
        <v>246</v>
      </c>
    </row>
    <row r="13" spans="1:22" ht="15" customHeight="1"/>
    <row r="19" ht="15" customHeight="1"/>
    <row r="23" ht="15" customHeight="1"/>
    <row r="31" ht="15" customHeight="1"/>
    <row r="54" ht="15" customHeight="1"/>
    <row r="72" ht="15" customHeight="1"/>
    <row r="84" spans="1:1">
      <c r="A84" s="3" t="s">
        <v>224</v>
      </c>
    </row>
    <row r="85" spans="1:1">
      <c r="A85" s="3" t="s">
        <v>58</v>
      </c>
    </row>
    <row r="86" spans="1:1">
      <c r="A86" s="3" t="s">
        <v>619</v>
      </c>
    </row>
    <row r="87" spans="1:1">
      <c r="A87" s="3" t="s">
        <v>76</v>
      </c>
    </row>
    <row r="88" spans="1:1">
      <c r="A88" s="3" t="s">
        <v>624</v>
      </c>
    </row>
    <row r="89" spans="1:1">
      <c r="A89" s="3" t="s">
        <v>246</v>
      </c>
    </row>
  </sheetData>
  <dataValidations count="1">
    <dataValidation type="list" allowBlank="1" showInputMessage="1" showErrorMessage="1" sqref="I3:I8">
      <formula1>$BS$45:$BS$50</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918c2b5-16ff-46e2-848a-c59dc7cb44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7B6C20C2650614098E56845842DB967" ma:contentTypeVersion="10" ma:contentTypeDescription="Crear nuevo documento." ma:contentTypeScope="" ma:versionID="3bc556b7c6653c76fdd2261a26e57cb6">
  <xsd:schema xmlns:xsd="http://www.w3.org/2001/XMLSchema" xmlns:xs="http://www.w3.org/2001/XMLSchema" xmlns:p="http://schemas.microsoft.com/office/2006/metadata/properties" xmlns:ns3="a918c2b5-16ff-46e2-848a-c59dc7cb440d" targetNamespace="http://schemas.microsoft.com/office/2006/metadata/properties" ma:root="true" ma:fieldsID="15b3630c49094b78c00e8bff8dd1b1cc" ns3:_="">
    <xsd:import namespace="a918c2b5-16ff-46e2-848a-c59dc7cb440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8c2b5-16ff-46e2-848a-c59dc7cb440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13EFDE-4561-4868-8A73-96761B8F4B77}">
  <ds:schemaRefs>
    <ds:schemaRef ds:uri="http://schemas.microsoft.com/office/infopath/2007/PartnerControls"/>
    <ds:schemaRef ds:uri="http://purl.org/dc/dcmitype/"/>
    <ds:schemaRef ds:uri="http://schemas.openxmlformats.org/package/2006/metadata/core-properties"/>
    <ds:schemaRef ds:uri="http://purl.org/dc/terms/"/>
    <ds:schemaRef ds:uri="a918c2b5-16ff-46e2-848a-c59dc7cb440d"/>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FFDD4B4-96CF-4521-A9D4-1748C4B631E8}">
  <ds:schemaRefs>
    <ds:schemaRef ds:uri="http://schemas.microsoft.com/sharepoint/v3/contenttype/forms"/>
  </ds:schemaRefs>
</ds:datastoreItem>
</file>

<file path=customXml/itemProps3.xml><?xml version="1.0" encoding="utf-8"?>
<ds:datastoreItem xmlns:ds="http://schemas.openxmlformats.org/officeDocument/2006/customXml" ds:itemID="{CCCADE62-9B7A-4794-8AD4-CB47C5303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8c2b5-16ff-46e2-848a-c59dc7cb4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Iniciativas Adicionales</vt:lpstr>
      <vt:lpstr>Cronograma</vt:lpstr>
      <vt:lpstr>Datos</vt:lpstr>
      <vt:lpstr>Cronograma!Área_de_impresión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Ernesto Suarez Rivera</dc:creator>
  <cp:keywords/>
  <dc:description/>
  <cp:lastModifiedBy>USR PLA 05</cp:lastModifiedBy>
  <cp:revision/>
  <cp:lastPrinted>2026-03-19T16:23:43Z</cp:lastPrinted>
  <dcterms:created xsi:type="dcterms:W3CDTF">2019-01-31T16:51:46Z</dcterms:created>
  <dcterms:modified xsi:type="dcterms:W3CDTF">2026-03-19T18:15:01Z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0x01010067B6C20C2650614098E56845842DB967</vt:lpwstr>
  </property>
</Properties>
</file>