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https://invemarsantamarta-my.sharepoint.com/personal/dinora_otero_invemar_org_co/Documents/Planeacion 2024/MIPG/Participacion ciudadana/"/>
    </mc:Choice>
  </mc:AlternateContent>
  <xr:revisionPtr revIDLastSave="0" documentId="8_{4A637A31-090B-4D34-BCF4-6932E858B50A}" xr6:coauthVersionLast="47" xr6:coauthVersionMax="47" xr10:uidLastSave="{00000000-0000-0000-0000-000000000000}"/>
  <bookViews>
    <workbookView xWindow="-120" yWindow="-120" windowWidth="29040" windowHeight="15720" activeTab="3" xr2:uid="{00000000-000D-0000-FFFF-FFFF00000000}"/>
  </bookViews>
  <sheets>
    <sheet name="Portada" sheetId="8" r:id="rId1"/>
    <sheet name="Participación Ciudadana" sheetId="5" r:id="rId2"/>
    <sheet name="Iniciativas Adicionales" sheetId="14" state="hidden" r:id="rId3"/>
    <sheet name="Cronograma" sheetId="1" r:id="rId4"/>
    <sheet name="Datos" sheetId="15" state="hidden" r:id="rId5"/>
  </sheets>
  <definedNames>
    <definedName name="_xlnm._FilterDatabase" localSheetId="3" hidden="1">Cronograma!$B$3:$P$36</definedName>
    <definedName name="_xlnm.Print_Area" localSheetId="3">Cronograma!$B$1:$AF$36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84" i="1" l="1"/>
  <c r="Y81" i="1"/>
  <c r="Y82" i="1"/>
  <c r="Y83" i="1"/>
  <c r="Y80" i="1"/>
  <c r="Y79" i="1"/>
  <c r="Y59" i="1"/>
  <c r="Y16" i="1"/>
  <c r="Y17" i="1"/>
  <c r="Y18" i="1"/>
  <c r="Y19" i="1"/>
  <c r="Y20" i="1"/>
  <c r="Y21" i="1"/>
  <c r="Y22" i="1"/>
  <c r="Y23" i="1"/>
  <c r="Y24" i="1"/>
  <c r="Y15" i="1"/>
  <c r="Y12" i="1"/>
  <c r="Y10" i="1"/>
  <c r="Y11" i="1"/>
  <c r="Y9" i="1"/>
  <c r="Y6" i="1"/>
  <c r="Q16" i="1"/>
  <c r="Q15" i="1"/>
  <c r="Q10" i="1"/>
  <c r="Q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USR PLA COORD</author>
    <author>HP</author>
    <author>USR PLA COORD PT</author>
  </authors>
  <commentList>
    <comment ref="F3" authorId="0" shapeId="0" xr:uid="{00000000-0006-0000-0300-000001000000}">
      <text>
        <r>
          <rPr>
            <b/>
            <sz val="9"/>
            <color indexed="81"/>
            <rFont val="Tahoma"/>
            <family val="2"/>
          </rPr>
          <t>Usuario de Windows:</t>
        </r>
        <r>
          <rPr>
            <sz val="9"/>
            <color indexed="81"/>
            <rFont val="Tahoma"/>
            <family val="2"/>
          </rPr>
          <t xml:space="preserve">
Elaboración de normativa
Formulación de la planeación
Formulación de políticas, programas o proyectos
Ejecución de programas, proyectos y servicios
Rendición de cuentas
Racionalización de trámites
Ejercicios de innovación
Apertura de datos
Diagnóstico de las necesidades de la ciudadanía</t>
        </r>
      </text>
    </comment>
    <comment ref="J3" authorId="1" shapeId="0" xr:uid="{00000000-0006-0000-0300-000002000000}">
      <text>
        <r>
          <rPr>
            <b/>
            <sz val="9"/>
            <color indexed="81"/>
            <rFont val="Tahoma"/>
            <family val="2"/>
          </rPr>
          <t>Identifique si dentro de quienes va dirigida la invitación existen grupos legalmente constituidos en cuyo caso indique el nombre del grupo y la norma que lo constituyó</t>
        </r>
      </text>
    </comment>
    <comment ref="AA3" authorId="2" shapeId="0" xr:uid="{00000000-0006-0000-0300-000003000000}">
      <text>
        <r>
          <rPr>
            <sz val="9"/>
            <color indexed="81"/>
            <rFont val="Tahoma"/>
            <family val="2"/>
          </rPr>
          <t>Relaciones los documentos o soportes que permiten conocer que la actividad se llevó a cabo.  Pueden ser memorias, listados de asistencia, fotografías, etc.</t>
        </r>
      </text>
    </comment>
    <comment ref="AD3" authorId="1" shapeId="0" xr:uid="{00000000-0006-0000-0300-000004000000}">
      <text>
        <r>
          <rPr>
            <b/>
            <sz val="9"/>
            <color indexed="81"/>
            <rFont val="Tahoma"/>
            <family val="2"/>
          </rPr>
          <t>Coloque la dirección o carpeta compartida con la cual se accede a más detalles del evento</t>
        </r>
      </text>
    </comment>
    <comment ref="AE3" authorId="0" shapeId="0" xr:uid="{00000000-0006-0000-0300-000005000000}">
      <text>
        <r>
          <rPr>
            <b/>
            <sz val="9"/>
            <color indexed="81"/>
            <rFont val="Tahoma"/>
            <family val="2"/>
          </rPr>
          <t>Usuario de Windows:</t>
        </r>
        <r>
          <rPr>
            <sz val="9"/>
            <color indexed="81"/>
            <rFont val="Tahoma"/>
            <family val="2"/>
          </rPr>
          <t xml:space="preserve">
Publicación en página web
Comunicación directa con los grupos de valor
Ejercicios de rendición de cuenta
otros</t>
        </r>
      </text>
    </comment>
    <comment ref="AF3" authorId="1" shapeId="0" xr:uid="{00000000-0006-0000-0300-000006000000}">
      <text>
        <r>
          <rPr>
            <sz val="9"/>
            <color indexed="81"/>
            <rFont val="Tahoma"/>
            <family val="2"/>
          </rPr>
          <t xml:space="preserve">
correo del trabajador del invemar a cargo del evento</t>
        </r>
      </text>
    </comment>
    <comment ref="V4" authorId="3" shapeId="0" xr:uid="{105FAB89-7BBD-45ED-928F-E02F8C56F8B3}">
      <text>
        <r>
          <rPr>
            <b/>
            <sz val="9"/>
            <color indexed="81"/>
            <rFont val="Tahoma"/>
            <family val="2"/>
          </rPr>
          <t>Negro, Afrodescendiente, Raizal o Palenquero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 de Windows</author>
    <author>HP</author>
    <author>USR PLA COORD</author>
  </authors>
  <commentList>
    <comment ref="B2" authorId="0" shapeId="0" xr:uid="{6A4F131F-E867-4FE5-8984-3F9647D3D387}">
      <text>
        <r>
          <rPr>
            <b/>
            <sz val="9"/>
            <color indexed="81"/>
            <rFont val="Tahoma"/>
            <family val="2"/>
          </rPr>
          <t>Usuario de Windows:</t>
        </r>
        <r>
          <rPr>
            <sz val="9"/>
            <color indexed="81"/>
            <rFont val="Tahoma"/>
            <family val="2"/>
          </rPr>
          <t xml:space="preserve">
Elaboración de normativa
Formulación de la planeación
Formulación de políticas, programas o proyectos
Ejecución de programas, proyecots y servicios
Rendición de cuentas
Racionalización de trámites
Ejercicios de innovación
Apertura de datos
Diagnóstico de las necesidades de la ciudadanía</t>
        </r>
      </text>
    </comment>
    <comment ref="I2" authorId="0" shapeId="0" xr:uid="{BB16048A-56A6-498B-9C3B-76EFC4E5633A}">
      <text>
        <r>
          <rPr>
            <b/>
            <sz val="9"/>
            <color indexed="81"/>
            <rFont val="Tahoma"/>
            <family val="2"/>
          </rPr>
          <t>Usuario de Windows:</t>
        </r>
        <r>
          <rPr>
            <sz val="9"/>
            <color indexed="81"/>
            <rFont val="Tahoma"/>
            <family val="2"/>
          </rPr>
          <t xml:space="preserve">
Publicación en página web
Comunicación directa con los grupos de valor
Ejercicios de rendición de cuenta
otros</t>
        </r>
      </text>
    </comment>
    <comment ref="Q13" authorId="1" shapeId="0" xr:uid="{89498C4F-A2BE-47D3-A502-4C130B6583D1}">
      <text>
        <r>
          <rPr>
            <sz val="9"/>
            <color indexed="81"/>
            <rFont val="Tahoma"/>
            <family val="2"/>
          </rPr>
          <t>Relaciones los documentos o soportes que permiten conocer que la actividad se llevó a cabo.  Pueden ser memorias, listados de asistencia, fotografías, etc.</t>
        </r>
      </text>
    </comment>
    <comment ref="T13" authorId="2" shapeId="0" xr:uid="{17E3C613-F533-4FEA-A223-D4877C706AE3}">
      <text>
        <r>
          <rPr>
            <b/>
            <sz val="9"/>
            <color indexed="81"/>
            <rFont val="Tahoma"/>
            <family val="2"/>
          </rPr>
          <t>Coloque la drección o carpeta compartida con la cual se accede a más detalles del evento</t>
        </r>
      </text>
    </comment>
    <comment ref="U13" authorId="0" shapeId="0" xr:uid="{F4109A3C-EDF6-4C2C-B763-699ADA0E0D34}">
      <text>
        <r>
          <rPr>
            <b/>
            <sz val="9"/>
            <color indexed="81"/>
            <rFont val="Tahoma"/>
            <family val="2"/>
          </rPr>
          <t>Usuario de Windows:</t>
        </r>
        <r>
          <rPr>
            <sz val="9"/>
            <color indexed="81"/>
            <rFont val="Tahoma"/>
            <family val="2"/>
          </rPr>
          <t xml:space="preserve">
Publicación en página web
Comunicación directa con los grupos de valor
Ejercicios de rendición de cuenta
otros</t>
        </r>
      </text>
    </comment>
    <comment ref="V13" authorId="2" shapeId="0" xr:uid="{D7CF3A37-876B-4E76-B884-910276318970}">
      <text>
        <r>
          <rPr>
            <sz val="9"/>
            <color indexed="81"/>
            <rFont val="Tahoma"/>
            <family val="2"/>
          </rPr>
          <t xml:space="preserve">
correo del trabajador del invemar a cargo del evento</t>
        </r>
      </text>
    </comment>
  </commentList>
</comments>
</file>

<file path=xl/sharedStrings.xml><?xml version="1.0" encoding="utf-8"?>
<sst xmlns="http://schemas.openxmlformats.org/spreadsheetml/2006/main" count="1652" uniqueCount="624">
  <si>
    <t>Estrategia de Participación Ciudadana</t>
  </si>
  <si>
    <t>Función Pública ha venido consolidando su Modelo de Servicio al Ciudadano a través del fortalecimiento de los niveles de atención, donde el Grupo de Servicio al Ciudadano presta un primer nivel y escala a las áreas responsables, aquellas PQRS que por su complejidad jurídica o técnica lo ameritan.
También se monitorea permanentemente la oportunidad en la respuesta que se le da a las mismas, y en caso de ser necesario, se han tomado las acciones de control para mitigar los riesgos que pueden llegar a representar para el Departamento, una respuesta inoportuna.</t>
  </si>
  <si>
    <t>Componentes</t>
  </si>
  <si>
    <t>Actividades</t>
  </si>
  <si>
    <t>Cuatrimestre</t>
  </si>
  <si>
    <t>Fecha</t>
  </si>
  <si>
    <t>Dependencia Responsable</t>
  </si>
  <si>
    <t>Inicio</t>
  </si>
  <si>
    <t>Fin</t>
  </si>
  <si>
    <t>Condiciones institucionales idóneas para la promoción de la participación ciudadana</t>
  </si>
  <si>
    <t xml:space="preserve">Caracterizar  los grupos de valor </t>
  </si>
  <si>
    <t>x</t>
  </si>
  <si>
    <t>enero</t>
  </si>
  <si>
    <t>abril</t>
  </si>
  <si>
    <t>Dirección de Gestión del Conocimiento</t>
  </si>
  <si>
    <t xml:space="preserve">Conformar y capacitar un equipo de trabajo que lidere el proceso de planeación  e implementación de los ejercicios de participación ciudadana </t>
  </si>
  <si>
    <t>febrero</t>
  </si>
  <si>
    <t>Oficina asesora de Planeación
Dirección de Participación, Transparencia y Servicio al Ciudadano</t>
  </si>
  <si>
    <t>Identificar las instancias de participación legalmente establecidas que debe involucrar para cumplir con la misión de la entidad.</t>
  </si>
  <si>
    <t>Dirección jurídica con las  Direcciones Técnicas</t>
  </si>
  <si>
    <t xml:space="preserve">Identificar:
1. Actividades en las cuales se tiene programado o se deben involucrar a los grupos de valor para el cumplimiento de las metas. 
2. En las actividades identificadas, señalar cuáles de éstas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 </t>
  </si>
  <si>
    <t>Direcciones Técnicas , Grupo de Servicio al Ciudadano Institucional 
 Oficina Asesora de Planeación, Subdirección.</t>
  </si>
  <si>
    <t>Definir los recursos, alianzas, convenios y presupuesto asociado a las actividades que se implementarán en la entidad para promover la participación ciudadana.</t>
  </si>
  <si>
    <t>Dirección General, Secretaría General, Subdirección y Oficina Asesora de Planeación</t>
  </si>
  <si>
    <t>Promoción efectiva de la participación ciudadana</t>
  </si>
  <si>
    <t>Diseñar y publicar el  cronograma que identifica y define los espacios de participación ciudadana, presenciales y virtuales, que se emplearán y los grupos de valor (incluye instancias legalmente conformadas) que se involucrarán en su desarrollo.</t>
  </si>
  <si>
    <t>Subdirección
Direcciones Técnicas
Oficina Asesora de Planeación 
Grupo de Servicio al Ciudadano Institucional</t>
  </si>
  <si>
    <t>Definir el procedimiento interno para implementar la ruta (antes, durante y después) a seguir para el desarrollo de los espacios de participación ciudadana.</t>
  </si>
  <si>
    <t>diciembre</t>
  </si>
  <si>
    <t>Oficina Asesora de Planeación
Subdirección, 
Direcciones Técnicas,
Grupo de Servicio al Ciudadano Institucional
 Oficina Asesora de Comunicaciones</t>
  </si>
  <si>
    <t>Divulgar el procedimiento que empleará la entidad en cada tipo de espacio de participación ciudadana definido previamente  en el cronograma.</t>
  </si>
  <si>
    <t>Oficina Asesora de Planeación
Subdirección
Direcciones técnicas
Grupo de Servicio al Ciudadano Institucional</t>
  </si>
  <si>
    <t>Establecer el formato  interno de reporte de  las actividades de participación ciudadana que se realizarán en toda la entidad.</t>
  </si>
  <si>
    <t>marzo</t>
  </si>
  <si>
    <t>Oficina Asesora de Planeación</t>
  </si>
  <si>
    <t xml:space="preserve">Analizar la implementación de la estrategia de participación ciudadana, y el resultado de los espacios de participación desarrollados, con base en la consolidación de los formatos internos de reporte aportados por dependencias competentes.
</t>
  </si>
  <si>
    <t>septiembre</t>
  </si>
  <si>
    <t>Evaluar y verificar el cumplimiento de la estrategia de  participación ciudadana de acuerdo con el cronograma establecido.</t>
  </si>
  <si>
    <t>Control Interno</t>
  </si>
  <si>
    <t>Iniciativas Adicionales</t>
  </si>
  <si>
    <t>En cumplimiento a lo dispuesto por el artículo 2 de la Ley 1757 de 2015, todas las entidades del orden nacional y territorial deberán diseñar, mantener y mejorar espacios que garanticen la participación ciudadana en todo el ciclo de la gestión pública (diagnóstico, formulación, implementación, evaluación y seguimiento). Para ello las entidades deberán incluir en sus Planes de Acción y Planes de Desarrollo los programas y acciones que van a adelantar para promover la participación ciudadana.</t>
  </si>
  <si>
    <t>Programación</t>
  </si>
  <si>
    <t>Seguimiento</t>
  </si>
  <si>
    <t>Temas de interés o problemas priorizados
que tendrán participación de los ciudadanos</t>
  </si>
  <si>
    <t>Nombre del espacio de participación</t>
  </si>
  <si>
    <t>Objetivo del espacio de participación</t>
  </si>
  <si>
    <t>Presupuesto estimado</t>
  </si>
  <si>
    <t xml:space="preserve">Procesos o procedimientos mejorados como resultado de la participación </t>
  </si>
  <si>
    <t>Compromisos adquiridos</t>
  </si>
  <si>
    <t>Dirección de la nube o carpeta para acceder a las memorias y material del evento</t>
  </si>
  <si>
    <t>Correo de contacto del encargado del evento, para recibir más información</t>
  </si>
  <si>
    <t>Fuente de los recursos</t>
  </si>
  <si>
    <t>Hombres</t>
  </si>
  <si>
    <t>Mujeres</t>
  </si>
  <si>
    <t>PICIA</t>
  </si>
  <si>
    <t>Ejecución de programas, proyectos y servicios</t>
  </si>
  <si>
    <t>c. Ejecución o implementación</t>
  </si>
  <si>
    <t>Ciudadanía</t>
  </si>
  <si>
    <t>Al ciudadano se le va a entregar información</t>
  </si>
  <si>
    <t>Un documento de diagnóstico</t>
  </si>
  <si>
    <t>Taller</t>
  </si>
  <si>
    <t>Presencial</t>
  </si>
  <si>
    <t>Reunión</t>
  </si>
  <si>
    <t>PENIA</t>
  </si>
  <si>
    <t>Rendición de cuentas</t>
  </si>
  <si>
    <t>d. Seguimiento/evaluación</t>
  </si>
  <si>
    <t>Otros</t>
  </si>
  <si>
    <t>Al ciudadano se le va a permitir formular y definir</t>
  </si>
  <si>
    <t>Elaboración de normativa</t>
  </si>
  <si>
    <t>a.Diagnóstico</t>
  </si>
  <si>
    <t>Academia</t>
  </si>
  <si>
    <t>Foro</t>
  </si>
  <si>
    <t>Plan Nacional de Desarrollo</t>
  </si>
  <si>
    <t>Formulación de la planeación</t>
  </si>
  <si>
    <t>b. Formulación/planeación  de políticas, planes, programas o proyectos</t>
  </si>
  <si>
    <t>Mesa de trabajo</t>
  </si>
  <si>
    <t>Virtual</t>
  </si>
  <si>
    <t>Al ciudadano se le va a consultar</t>
  </si>
  <si>
    <t>Plan de Acción Sectorial</t>
  </si>
  <si>
    <t>Un plan, programa, proyecto, presupuesto o servicio formulado</t>
  </si>
  <si>
    <t>Formulación de políticas, programas o proyectos</t>
  </si>
  <si>
    <t>Fuente de financiación</t>
  </si>
  <si>
    <t>Al ciudadano se le va a permitir colaborar</t>
  </si>
  <si>
    <t>Un plan, programa, proyecto o servicio implementado</t>
  </si>
  <si>
    <t>Veedurias ciudadanas</t>
  </si>
  <si>
    <t>Feria</t>
  </si>
  <si>
    <t xml:space="preserve">Al ciudadano se le va a permitir controlar y evaluar </t>
  </si>
  <si>
    <t>Plan de Acción Anual</t>
  </si>
  <si>
    <t>Un plan, programa, proyecto o servicio evaluado</t>
  </si>
  <si>
    <t>ONG</t>
  </si>
  <si>
    <t>Racionalización de trámites</t>
  </si>
  <si>
    <t>Otro</t>
  </si>
  <si>
    <t>CONPES ODS</t>
  </si>
  <si>
    <t>Ejercicios de innovación</t>
  </si>
  <si>
    <t>Plan Departamental de Desarrollo</t>
  </si>
  <si>
    <t>Apertura de datos</t>
  </si>
  <si>
    <t>SINA</t>
  </si>
  <si>
    <t>Plan Municipal/Distrital de Desarrollo</t>
  </si>
  <si>
    <t>Diagnóstico de las necesidades de la ciudadanía</t>
  </si>
  <si>
    <t>Mixto</t>
  </si>
  <si>
    <r>
      <t xml:space="preserve">¿A cual de las siguientes estrategias le apunta la actividad de participación ciudadana que adelantará? </t>
    </r>
    <r>
      <rPr>
        <b/>
        <sz val="11"/>
        <color rgb="FF0070C0"/>
        <rFont val="Calibri"/>
        <family val="2"/>
        <scheme val="minor"/>
      </rPr>
      <t xml:space="preserve">(Seleccione) </t>
    </r>
  </si>
  <si>
    <r>
      <t xml:space="preserve"> Fase de la gestión en que se va a focalizar el proceso participativo </t>
    </r>
    <r>
      <rPr>
        <b/>
        <sz val="11"/>
        <color rgb="FF0070C0"/>
        <rFont val="Calibri"/>
        <family val="2"/>
        <scheme val="minor"/>
      </rPr>
      <t>(Seleccione)</t>
    </r>
  </si>
  <si>
    <r>
      <t xml:space="preserve">Grupo de ciudadanos a los que va principalmente dirigida la invitación </t>
    </r>
    <r>
      <rPr>
        <b/>
        <sz val="11"/>
        <color rgb="FF0070C0"/>
        <rFont val="Calibri"/>
        <family val="2"/>
        <scheme val="minor"/>
      </rPr>
      <t>(seleccione)</t>
    </r>
  </si>
  <si>
    <t>Sector privado, gremios y empresas</t>
  </si>
  <si>
    <t>Organizaciones de la sociedad civil</t>
  </si>
  <si>
    <t>Lugar y fecha prevista para la realización del evento</t>
  </si>
  <si>
    <t>Programa o coordinación (es) responsable (es)</t>
  </si>
  <si>
    <t>Evidencias de la ejecución de la actividad (memorias, listados de asistencia, fotografías, etc.)</t>
  </si>
  <si>
    <t>Principales conclusiones del espacio de participación</t>
  </si>
  <si>
    <t>Publicación en página web</t>
  </si>
  <si>
    <t>Comunicación directa con los grupos de valor</t>
  </si>
  <si>
    <t>Ejercicios de rendición de cuenta</t>
  </si>
  <si>
    <t>Correo electrónico</t>
  </si>
  <si>
    <t>Boletines, folletos u otros recursos físicos</t>
  </si>
  <si>
    <r>
      <t xml:space="preserve">Método de retroalimentación a la ciudadanía y demás sobre los resultados del evento </t>
    </r>
    <r>
      <rPr>
        <b/>
        <sz val="11"/>
        <color rgb="FF6699FF"/>
        <rFont val="Calibri"/>
        <family val="2"/>
        <scheme val="minor"/>
      </rPr>
      <t>(seleccione)</t>
    </r>
  </si>
  <si>
    <t>Indefinido</t>
  </si>
  <si>
    <t>N/A</t>
  </si>
  <si>
    <t>Indígena</t>
  </si>
  <si>
    <t>Numero de participantes por pertenencia étnica</t>
  </si>
  <si>
    <t>Número de participantes por género</t>
  </si>
  <si>
    <t>NARP*</t>
  </si>
  <si>
    <r>
      <t xml:space="preserve">Instrumento de planeación asociado a la acción o actividad de participación </t>
    </r>
    <r>
      <rPr>
        <b/>
        <sz val="11"/>
        <color rgb="FF0070C0"/>
        <rFont val="Calibri"/>
        <family val="2"/>
        <scheme val="minor"/>
      </rPr>
      <t xml:space="preserve"> (Seleccione) </t>
    </r>
  </si>
  <si>
    <r>
      <t xml:space="preserve">Nivel de incidencia de la participación </t>
    </r>
    <r>
      <rPr>
        <b/>
        <sz val="11"/>
        <color rgb="FF0070C0"/>
        <rFont val="Calibri"/>
        <family val="2"/>
        <scheme val="minor"/>
      </rPr>
      <t>(Seleccione)</t>
    </r>
  </si>
  <si>
    <r>
      <t xml:space="preserve">Resultado esperado </t>
    </r>
    <r>
      <rPr>
        <b/>
        <sz val="11"/>
        <color rgb="FF0070C0"/>
        <rFont val="Calibri"/>
        <family val="2"/>
        <scheme val="minor"/>
      </rPr>
      <t>(Seleccione)</t>
    </r>
  </si>
  <si>
    <r>
      <t xml:space="preserve">Modalidad del espacio </t>
    </r>
    <r>
      <rPr>
        <b/>
        <sz val="11"/>
        <color rgb="FF3366CC"/>
        <rFont val="Calibri"/>
        <family val="2"/>
        <scheme val="minor"/>
      </rPr>
      <t>(Seleccione)</t>
    </r>
  </si>
  <si>
    <r>
      <t xml:space="preserve">Tipo de espacio de diálogo que se desarrollará </t>
    </r>
    <r>
      <rPr>
        <b/>
        <sz val="11"/>
        <color rgb="FF3366CC"/>
        <rFont val="Calibri"/>
        <family val="2"/>
        <scheme val="minor"/>
      </rPr>
      <t xml:space="preserve"> (Seleccione)</t>
    </r>
  </si>
  <si>
    <r>
      <t xml:space="preserve">Grupo de ciudadanos a los que va principalmente dirigida la invitación </t>
    </r>
    <r>
      <rPr>
        <b/>
        <sz val="14"/>
        <color rgb="FF0070C0"/>
        <rFont val="Calibri"/>
        <family val="2"/>
        <scheme val="minor"/>
      </rPr>
      <t>(seleccione)</t>
    </r>
  </si>
  <si>
    <r>
      <t xml:space="preserve">Instrumento de planeación asociado a la acción o actividad de participación
</t>
    </r>
    <r>
      <rPr>
        <b/>
        <sz val="16"/>
        <color rgb="FF0070C0"/>
        <rFont val="Calibri"/>
        <family val="2"/>
        <scheme val="minor"/>
      </rPr>
      <t xml:space="preserve"> (Seleccione) </t>
    </r>
  </si>
  <si>
    <r>
      <t xml:space="preserve">¿A cual de las siguientes estrategias le apunta la actividad de participación ciudadana que adelantará? </t>
    </r>
    <r>
      <rPr>
        <b/>
        <sz val="16"/>
        <color rgb="FF0070C0"/>
        <rFont val="Calibri"/>
        <family val="2"/>
        <scheme val="minor"/>
      </rPr>
      <t xml:space="preserve">(Seleccione) </t>
    </r>
  </si>
  <si>
    <r>
      <t xml:space="preserve"> Fase de la gestión en que se va a focalizar el proceso participativo </t>
    </r>
    <r>
      <rPr>
        <b/>
        <sz val="16"/>
        <color rgb="FF0070C0"/>
        <rFont val="Calibri"/>
        <family val="2"/>
        <scheme val="minor"/>
      </rPr>
      <t>(Seleccione)</t>
    </r>
  </si>
  <si>
    <r>
      <t xml:space="preserve">¿Entre los grupos de valor se incluye una instancia de participación formalmente constituida?    
</t>
    </r>
    <r>
      <rPr>
        <b/>
        <sz val="16"/>
        <color rgb="FF0070C0"/>
        <rFont val="Calibri"/>
        <family val="2"/>
        <scheme val="minor"/>
      </rPr>
      <t>(indique la norma)</t>
    </r>
  </si>
  <si>
    <r>
      <t xml:space="preserve">Nivel de incidencia de la participación
</t>
    </r>
    <r>
      <rPr>
        <b/>
        <sz val="16"/>
        <color rgb="FF0070C0"/>
        <rFont val="Calibri"/>
        <family val="2"/>
        <scheme val="minor"/>
      </rPr>
      <t>(Seleccione)</t>
    </r>
  </si>
  <si>
    <r>
      <t xml:space="preserve">Resultado esperado
</t>
    </r>
    <r>
      <rPr>
        <b/>
        <sz val="16"/>
        <color rgb="FF0070C0"/>
        <rFont val="Calibri"/>
        <family val="2"/>
        <scheme val="minor"/>
      </rPr>
      <t>(Seleccione)</t>
    </r>
  </si>
  <si>
    <r>
      <t xml:space="preserve">Tipo de espacio de diálogo que se desarrollará
</t>
    </r>
    <r>
      <rPr>
        <b/>
        <sz val="16"/>
        <color rgb="FF3366CC"/>
        <rFont val="Calibri"/>
        <family val="2"/>
        <scheme val="minor"/>
      </rPr>
      <t xml:space="preserve"> (Seleccione)</t>
    </r>
  </si>
  <si>
    <r>
      <t xml:space="preserve">Modalidad del espacio
</t>
    </r>
    <r>
      <rPr>
        <b/>
        <sz val="16"/>
        <color rgb="FF3366CC"/>
        <rFont val="Calibri"/>
        <family val="2"/>
        <scheme val="minor"/>
      </rPr>
      <t>(Seleccione)</t>
    </r>
  </si>
  <si>
    <t>Rom</t>
  </si>
  <si>
    <t>Nombre del proyecto dentro del cual se programó el espacio de participación ciudadana (si aplica)</t>
  </si>
  <si>
    <r>
      <t xml:space="preserve">Método de retroalimentación a la ciudadanía y demás sobre los resultados del evento </t>
    </r>
    <r>
      <rPr>
        <b/>
        <sz val="15"/>
        <color rgb="FF6699FF"/>
        <rFont val="Calibri"/>
        <family val="2"/>
        <scheme val="minor"/>
      </rPr>
      <t>(seleccione)</t>
    </r>
  </si>
  <si>
    <t>Cuantificación de los recursos (dinero/
especie)</t>
  </si>
  <si>
    <t>Pérdida de alimentos pesqueros y acuícolas</t>
  </si>
  <si>
    <t>Taller de capacitación a pescadores artesanales de Tumaco sobre manipulación y conservación de la materia prima a bordo de las embarcaciones durante la fase de captura</t>
  </si>
  <si>
    <t>FAO</t>
  </si>
  <si>
    <t>Capacitar a un grupo de pescadores en la manipulación y tratamiento de la captura a bordo de las embarcaciones con el fin de minimizar las pérdidas de alimentas pesqueros en el área de Tumaco</t>
  </si>
  <si>
    <t>No aplica</t>
  </si>
  <si>
    <t>Tumaco, Nariño
Noviembre</t>
  </si>
  <si>
    <t>VAR</t>
  </si>
  <si>
    <t>Fortalecimiento del sector pesquero para la implementación de Buenas Prácticas Pesqueras y el desarrollo Organizacional</t>
  </si>
  <si>
    <t>Taller de autodiagnóstico y la evaluación del Desarrollo Organizativo para la Innovación (DOI) en el nodo de pesca de la Cuenca del río Sinú (Montería)</t>
  </si>
  <si>
    <t>MADR - AUNAP</t>
  </si>
  <si>
    <t>Elaborar un diágnostico para la implementación de estrategias de fortalecimiento para el desarrollo organizacional</t>
  </si>
  <si>
    <t>Montería,
22 - 26 enero</t>
  </si>
  <si>
    <t>Taller de autodiagnóstico y la evaluación del Desarrollo Organizativo para la Innovación (DOI) en el nodo de pesca Cauca (Guapi)</t>
  </si>
  <si>
    <t>Guapi,
29 enero - 2 febrero</t>
  </si>
  <si>
    <t>Talleres para empoderamiento de los Pequeños Productores Rurales (EPPR), Mejoramiento Tecnológico Participativo (MTP) y Emprendimientos Participativos Rurales (EPR) en el nodo de pesca del río Atrato (Quibdó)</t>
  </si>
  <si>
    <t>Aplicar herramientas de desarrollo organizacional para el fortalecimiento del sector pesquero en los procesos de comercialización de productos pesqueros</t>
  </si>
  <si>
    <t>Quibdó,
12-16 de febrero</t>
  </si>
  <si>
    <t>Talleres para empoderamiento de los Pequeños Productores Rurales (EPPR), Mejoramiento Tecnológico Participativo (MTP) y Emprendimientos Participativos Rurales (EPR) en el nodo de pesca de Nariño (Tumaco)</t>
  </si>
  <si>
    <t>Tumaco,
26 febrero - 1 marzo</t>
  </si>
  <si>
    <t>Talleres para empoderamiento de los Pequeños Productores Rurales (EPPR), Mejoramiento Tecnológico Participativo (MTP) y Emprendimientos Participativos Rurales (EPR) en el nodo de pesca Magdalena (Santa Marta)</t>
  </si>
  <si>
    <t>Santa Marta,
4-8 de marzo</t>
  </si>
  <si>
    <t>Talleres para empoderamiento de los Pequeños Productores Rurales (EPPR), Mejoramiento Tecnológico Participativo (MTP) y Emprendimientos Participativos Rurales (EPR) en el nodo de pesca de la cuenca del río Magdalena (Magangué)</t>
  </si>
  <si>
    <t>Magangué,
12-16 de febrero</t>
  </si>
  <si>
    <t>Talleres para empoderamiento de los Pequeños Productores Rurales (EPPR), Mejoramiento Tecnológico Participativo (MTP) y Emprendimientos Participativos Rurales (EPR) en el nodo de pesca Cauca (Guapi)</t>
  </si>
  <si>
    <t>Guapi, 
1-5 de abril</t>
  </si>
  <si>
    <t>Talleres para empoderamiento de los Pequeños Productores Rurales (EPPR), Mejoramiento Tecnológico Participativo (MTP) y Emprendimientos Participativos Rurales (EPR) en el nodo de pesca de la cuenca del río Sinú (Montería)</t>
  </si>
  <si>
    <t xml:space="preserve">Montería, 
 8-12 de abril </t>
  </si>
  <si>
    <t>Taller de construcción de capacidades en Tecnología de Pesca de Arrastre selectiva de camarón</t>
  </si>
  <si>
    <t>Capacitar a las personas interesadas (pescadores, rederos, armadores) en la construcción de artes de pesca de arrastre selectiva en la pesquería de arrastre de camarón de aguas profundas del Pacífico colombiano</t>
  </si>
  <si>
    <t>Buenaventura,
19 febrero - 2 marzo</t>
  </si>
  <si>
    <t>Monitoreo de pesquerías artesanales</t>
  </si>
  <si>
    <t>Socialización de resultados del monitoreo de las condiciones ambientales de la Ciénaga Grande de Santa Marta</t>
  </si>
  <si>
    <t>MADS (BPIN Misional)</t>
  </si>
  <si>
    <t>Entregar los resultados del monitoreo de la condiciones ambientales de la Ciénaga Grande de Santa Marta a las comunidades</t>
  </si>
  <si>
    <t>Tasajera/Pueblo Viejo/Isla del Rosario, 
18-22 de marzo</t>
  </si>
  <si>
    <t>Acceso a protección social de trabajadores de la pesca y acuicultura a pequeña a escala</t>
  </si>
  <si>
    <t>GIPRO Buenaventura</t>
  </si>
  <si>
    <t>SocPro4Fish</t>
  </si>
  <si>
    <t xml:space="preserve">Generar espacios de diálogo con respecto a las líneas de acción del GIPRO que promueven un mejor acceso a los sistemas de protección social 
</t>
  </si>
  <si>
    <t>Buenaventura, 31 de enero</t>
  </si>
  <si>
    <t>GIPRO Tumaco</t>
  </si>
  <si>
    <t>Tumaco, 07 de febrero</t>
  </si>
  <si>
    <t>GIPRO Nacional</t>
  </si>
  <si>
    <t>Bogotá 27 o 28 de febrero</t>
  </si>
  <si>
    <t>Restauración y conservación de manglares</t>
  </si>
  <si>
    <t>Taller en restauración ecologica</t>
  </si>
  <si>
    <t>Convenio DAMCRA 924-2023</t>
  </si>
  <si>
    <t>Capacitar a lideres comunitarios en restauración ecologica de manglar</t>
  </si>
  <si>
    <t>Providencia</t>
  </si>
  <si>
    <t>CAM_RAE</t>
  </si>
  <si>
    <t>Por definir</t>
  </si>
  <si>
    <t>Minambiente
(Convenio Interadministrativo 924 de 2023)</t>
  </si>
  <si>
    <t>Taller sobre la importancia del manglar</t>
  </si>
  <si>
    <t>Capacitar a lideres comunitarios sobre la importancia del manglar</t>
  </si>
  <si>
    <t>Grupo de valor sensibilizado</t>
  </si>
  <si>
    <t>Taller en tecnicas de monitoreo de manglar</t>
  </si>
  <si>
    <t>Instalar la capacidad en lideres comunitarios para que se involucren en procesos de monitoreo del estado del manglar y de acciones de restauración</t>
  </si>
  <si>
    <t>El ciudadano va a colaborar</t>
  </si>
  <si>
    <t>Reducción de la contaminación por plásticos y residuos sólidos</t>
  </si>
  <si>
    <t>Taller  de socilaización del proyecto con actores en Puerto Colombia</t>
  </si>
  <si>
    <t>Go Circular 2023 - 2024</t>
  </si>
  <si>
    <t>Identificar y analizar los de actores de la gestión de residuos en Puerto Colombia a través del mapeo y análisis de actores</t>
  </si>
  <si>
    <t>Puerto Colombia, Atlántico 
19-23 febrero 2024</t>
  </si>
  <si>
    <t>CAM</t>
  </si>
  <si>
    <t>Taller  de socilaización del proyecto con actores en Tumaco</t>
  </si>
  <si>
    <t>Tumaco, nariño
22-24 abril 2024</t>
  </si>
  <si>
    <t>Taller evaluación de impactos en Puerto Colombia</t>
  </si>
  <si>
    <t>Hacer un análisis integral que permita comprender y valorar los impactos ambientales y  socioeconómicos de los actores involucrados en la problemática de la contaminación por plásticos y residuos sólidos en Puerto Colombia, Atlántico</t>
  </si>
  <si>
    <t>Puerto Colombia, Atlántico 
2/04/2024</t>
  </si>
  <si>
    <t>CAM y VAR</t>
  </si>
  <si>
    <t>Taller evaluación de impactos en Tumaco</t>
  </si>
  <si>
    <t>Hacer un análisis integral que permita comprender y valorar los impactos ambientales y  socioeconómicos de los actores involucrados en la problemática de la contaminación por plásticos y residuos sólidos en Tumaco, Nariño</t>
  </si>
  <si>
    <t>Tumaco, nariño
27 mayo - 28 junio 2024</t>
  </si>
  <si>
    <t>VAR y CAM</t>
  </si>
  <si>
    <t>Taller participativo de la hoja de ruta para la prevención de la contaminación por plástico en las zonas marino costera de colombia - Puerto Colombia</t>
  </si>
  <si>
    <t>Desarrollar de manera participativa la hoja de ruta para la prevención de la contaminación por plástico en la zona marino-costera de Puerto Colombia, identificando acciones clave, estableciendo prioridades y promoviendo la colaboración entre actores locales, instituciones públicas, sector privado y comunidades.</t>
  </si>
  <si>
    <t>Gremios</t>
  </si>
  <si>
    <t>Un plan, programa, proyecto o servicio formulado</t>
  </si>
  <si>
    <t>Puerto Colombia y plataforma Teams.
10 y 11 de julio</t>
  </si>
  <si>
    <t>Taller participativo de la hoja de ruta para la prevención de la contaminación por plástico en las zonas marino costera de colombia - Tumaco</t>
  </si>
  <si>
    <t xml:space="preserve">Tumaco, Nariño
22 de agosto </t>
  </si>
  <si>
    <t>Taller Práctico de Socialización y Aplicación de la Guía Metodológica del Diagrama de Flujo de Residuos (Waste Flow Diagram – WFD) en el Territorio Colombiano: Casos de estudio en Puerto Colombia y Tumaco.</t>
  </si>
  <si>
    <t>Facilitar un espacio interactivo y colaborativo que promueva la comprensión integral y la apropiación de la guía metodológica del Diagrama de Flujo de Residuos (WFD) entre los actores clave, fomentando su participación activa para discutir, aportar y clarificar los aspectos técnicos y operativos del documento, con el fin de impulsar su implementación efectiva en el territorio colombiano.</t>
  </si>
  <si>
    <t>Barranquilla, Atlántico 
06/09/2024</t>
  </si>
  <si>
    <t>Tumaco, nariño
10/09/2024</t>
  </si>
  <si>
    <t>Bogotá
17/09/2024</t>
  </si>
  <si>
    <t>Diseño e implementación de medidas de prevención para la gestión integral de residuos orientada a la protección de los ecosistemas marinos y costeros del Archipiélago (Proyecto IKI - San Andres)</t>
  </si>
  <si>
    <t>Kick-off , Apertura del proyecto</t>
  </si>
  <si>
    <t>IKI SAN ANDRES</t>
  </si>
  <si>
    <t xml:space="preserve">Reunion inicial del proyecto , con el fin de comunicar a los aliados y comunidad el objeto del proyecto y su articulacion con el mismo </t>
  </si>
  <si>
    <t>18 de Noviembre</t>
  </si>
  <si>
    <t>por definir</t>
  </si>
  <si>
    <t>IKI</t>
  </si>
  <si>
    <t xml:space="preserve"> Implementar un enfoque sostenible y circular de los plásticos de un solo uso, que promueva la reducción de residuos y fomente del crecimiento económico sostenible, para la conservación ambiental y en particular al bienestar económico y social de San Andrés. (Proyecto GREENTUR)</t>
  </si>
  <si>
    <t>GEENTUR DANIDA</t>
  </si>
  <si>
    <t>Reunión inicial en línea para evaluar las necesidades y condiciones del proyecto, junto al consorcio y actores estrategicos</t>
  </si>
  <si>
    <t>GREENTUR
DANIDA</t>
  </si>
  <si>
    <t xml:space="preserve">Capacitacion sensibilización ambiental </t>
  </si>
  <si>
    <t>Ejercicios de innovación/cocreación</t>
  </si>
  <si>
    <t>Organizar, preparar y realizar  espacios de capacitación de adopción de sistema de vasos retornables, sensibilización ambiental y seguimiento durante el proyecto.</t>
  </si>
  <si>
    <t>Asociaciones</t>
  </si>
  <si>
    <t>NOVIEMBRE</t>
  </si>
  <si>
    <t>Construir colectivamente entre las comunidades de la Media y la Alta Guajira los significados e interpretaciones sobre los diferentes aspectos de la conservación ambiental marino y costero.</t>
  </si>
  <si>
    <t>Diálogos de saberes - Documento Colaborativo</t>
  </si>
  <si>
    <t>PALAA</t>
  </si>
  <si>
    <t>Espacios diseñados para la interacción, socialización, discusión y retroalimentación entre los diferentes grupos de valor del proyecto para armonizar los diferentes conceptos relacionados, consignándolos en un documento para todas las personas que desean aprovechar los recursos hídricos marinos y costeros del territorio.</t>
  </si>
  <si>
    <t>Mesa de Gestión Participativa, Riohacha - La Guajira
Febrero de 2024</t>
  </si>
  <si>
    <t>BEM</t>
  </si>
  <si>
    <t>Costo de salidas de campo. No incluye valores de materiales, equipos y honorarios de los Investigadores: $50.000.000</t>
  </si>
  <si>
    <t>Corpoguajira - Invemar - SGR</t>
  </si>
  <si>
    <t>Identificación de cumplimiento: dialogo de saberes con los actores locales y autoridades competentes con el propósito de exponer  los objetivos definidos y establecer como se lograron desarrollar durante la ejecución del proyecto.</t>
  </si>
  <si>
    <t>Taller de socialización de actividades del proyecto Sevillano/Trojas de Cataca/Palafitos/Tasajera/Santa Marta (Departamento del Magdalena)</t>
  </si>
  <si>
    <t>RB CIENAGA</t>
  </si>
  <si>
    <t>Evaluar los objetivos propuestos y exponer los resultados obtenidos, de tal  manera que se logre identificar si todos los criterios se han cumplido.</t>
  </si>
  <si>
    <t>noviembre</t>
  </si>
  <si>
    <t>Daniel Guerrero VAR</t>
  </si>
  <si>
    <t>SGR</t>
  </si>
  <si>
    <t xml:space="preserve">Carbono azul </t>
  </si>
  <si>
    <t xml:space="preserve">Intercambio de experiencias entre comunidades de Pacífico y Caribe para la temática de Carbono azul </t>
  </si>
  <si>
    <t>Convenio DAMCRA 924 2023</t>
  </si>
  <si>
    <t>Intercambio de experiencias entre comunidades sobre proyectos de Carbono azul en manglares</t>
  </si>
  <si>
    <t>no</t>
  </si>
  <si>
    <t>Buenvantura-8 de abril</t>
  </si>
  <si>
    <t>GEZ-CGP</t>
  </si>
  <si>
    <t>40,000,000</t>
  </si>
  <si>
    <t xml:space="preserve">Taller de expertos para socialización de la Guía técnica para la estimación de los contenidos de Carbono Azul </t>
  </si>
  <si>
    <t>Convenio DAMCRA 924 2024</t>
  </si>
  <si>
    <t>Contrucción y ajuste de la Guía CA en manglares</t>
  </si>
  <si>
    <t>Bogotá-14 y 15 de febrero</t>
  </si>
  <si>
    <t>7,000,000</t>
  </si>
  <si>
    <t>Evento socialización de resultados Convenio DAMCRA 924-2023</t>
  </si>
  <si>
    <t>Convenio DAMCRA 924 2025</t>
  </si>
  <si>
    <t xml:space="preserve">Socialización del Convenio </t>
  </si>
  <si>
    <t>Santa Marta 22-25 de abril</t>
  </si>
  <si>
    <t>25,000,000</t>
  </si>
  <si>
    <t>Socialización de resultados de remedición Carbono Azul- Vida Manglar</t>
  </si>
  <si>
    <t>VIDA MANGLAR</t>
  </si>
  <si>
    <t xml:space="preserve">Socializar los resultados de remedición Carbono Azul- Vida Manglar en el marco del convenio 021/2023 Fondo Acción </t>
  </si>
  <si>
    <t>NA</t>
  </si>
  <si>
    <t>Convenio Fondo Acción 021/2023</t>
  </si>
  <si>
    <t>Proyecto Conservación y Uso Sostenible de la Ciénaga Grande de Santa Marta (GEF7)
Componente 1 Gobernanza</t>
  </si>
  <si>
    <t>Talleres para el diseño participativo del reglamento operativo de la Estrategia del Modelo de Gobernanza Ambiental par la CGSM</t>
  </si>
  <si>
    <t>GEF7</t>
  </si>
  <si>
    <t>Construir reglamento operativo de la Estrategia del Modelo de Gobernanza Ambiental par la CGSM</t>
  </si>
  <si>
    <t> </t>
  </si>
  <si>
    <t>El ciudadano va a poder formular y definir</t>
  </si>
  <si>
    <t>2do semestre 2024</t>
  </si>
  <si>
    <t>GEZ</t>
  </si>
  <si>
    <t>GEF</t>
  </si>
  <si>
    <t>Evento lanzamiento del Modelo de Gobernanza Ambiental y firma de acuerdo de voluntades</t>
  </si>
  <si>
    <t>Formalizar la puesta en marcha del Modelo de Gobernanza Ambiental y firma de acuerdo de voluntades</t>
  </si>
  <si>
    <t>Talleres de facilitación y seguimiento a la Estrategia del Modelo de Gobernanza, incluyendo acompañamiento de acuerdos multiactor</t>
  </si>
  <si>
    <t>Facilitar y hacer seguimiento a los procesos de gobernanza Ambiental y acuerdos multiactor apoyados por el proyecto</t>
  </si>
  <si>
    <t xml:space="preserve">El ciudadano va a poder controlar y evaluar </t>
  </si>
  <si>
    <t>Intercambio de experiencias e integración del modelo de gobernanza en redes internacionales de Sitios Ramsar y Reservas de Biósfera</t>
  </si>
  <si>
    <t>Llevar a cabo intercambio de experiencias e integración del modelo de gobernanza en redes internacionales de Sitios Ramsar y Reservas de Biósfera</t>
  </si>
  <si>
    <t>Eventos de concertación con indígenas y grupos comunitarios para incorporación de Línea Negra y Sitios Sagrados en el esquema de gobernanza</t>
  </si>
  <si>
    <t>Desarrollar proceso de concertación con indígenas y grupos comunitarios para incorporación de Línea Negra y Sitios Sagrados en el esquema de gobernanza</t>
  </si>
  <si>
    <t>Consejo Territorial de Cabildos (CTC) de los 4 pueblos indigenas de la SNSM
Decreto 1500 de 2018, sentencia T606  de 2015 y otras disposiciones referidas a derechos de Pueblos Indígenas</t>
  </si>
  <si>
    <t>A lo largo del 2024</t>
  </si>
  <si>
    <t>Talleres de incidencia y seguimiento a instrumentos de planificación para la incorporación del enfoque de sostenibilidad de la ecorregión</t>
  </si>
  <si>
    <t>Incorporar el enfoque de sostenibilidad de la ecorregión en instrumentos de planificación territorial</t>
  </si>
  <si>
    <t>(Talleres) Fortalecimiento de capacidades para implementar enfoque de Ecorregión de la CGSM</t>
  </si>
  <si>
    <t>Fortalecer capacidades para implementar enfoque de Ecorregión de la CGSM</t>
  </si>
  <si>
    <t>Talleres con pescadores y otros actores</t>
  </si>
  <si>
    <t>Desarrollar un piloto de cogestión de la pesca artesanal para la CGSM</t>
  </si>
  <si>
    <t>Proyecto Conservación y Uso Sostenible de la Ciénaga Grande de Santa Marta (GEF7)
Componente 2: Áreas protegidas, conectividad ecológica y manejo eficiente del agua.</t>
  </si>
  <si>
    <t xml:space="preserve"> Talleres, con facilitacion profesional, articulado con el componente 1 o coordinados por el MADS - Sistema de información para la toma de decisiones SISD</t>
  </si>
  <si>
    <t>Proceso facilitado de diálogo entre autoridades, institutos, empresas y comunidades realizado, para generar acuerdos sobre alcance, prioridades y responsabilidades entorno al Sistema de información de soporte para la toma de decisiones (SISD) para el manejo ambiental de la CGSM desarrollado, considerando escenarios de cambio climático</t>
  </si>
  <si>
    <t>Reuniones para desarrollo del PORH para la cuenca de Aracataca</t>
  </si>
  <si>
    <t>Desarrollo del Plan de Ordenamiento del Recurso Hídrico (PORH) que considera escenarios de cambio climático para la cuenca de Aracataca formulado de manera participativa.</t>
  </si>
  <si>
    <t>Desarrollo de un plan para fortalecer la Prevencion Vigilancia y Control (PVC) en articulación con las otras autoridades de la zona - AUNAP, municipios, CORPAMAG y Min de Agricultura, y con comunidades en sitios clave.</t>
  </si>
  <si>
    <t>Fortalecimiento de la comunidad en temas de Programas de Prevención, Vigilancia y Control (PVC) para Vía Parque Isla Salamanca y Santuario de Flora y Fauna CGSM</t>
  </si>
  <si>
    <t>Instalación y operación de buzones y otros elementos del Mecanismo de Quejas y Reclamos del Proyecto</t>
  </si>
  <si>
    <t>Implementar un mecanismo de Quejas y Reclamos, por medio de diversas vias para recibir y canalizar las consultas, dudas o sugerencias de los interesados del Proyecto.</t>
  </si>
  <si>
    <t>Implementación de las acciones de restauración en manglar con participación comunitaria</t>
  </si>
  <si>
    <t>Áreas de manglar, bosque ribereño y bosque seco tropical priorizadas para la conectividad bajo proceso de conservación o restauración con participación comunitaria.</t>
  </si>
  <si>
    <t>a partir de 2do semestre 2024</t>
  </si>
  <si>
    <t>Proyecto Conservación y Uso Sostenible de la Ciénaga Grande de Santa Marta (GEF7)
 Componente 3: Uso sostenible del suelo y conservación de bosques.</t>
  </si>
  <si>
    <t>Reuniones de socialización del proyecto, de tecnologías para la conservación de la biodiversidad y manejo sostenible del agua en sistemas de producción agrícolas y pecuarios, y de la herramienta de planificación predial participativa con los productores</t>
  </si>
  <si>
    <t>Planes de finca elaborados para predios agropecuarios que contribuyan a la conectividad ecológica, conservación de la biodiversidad y el manejo sostenible del agua.</t>
  </si>
  <si>
    <t>a partir de 01/06/2024</t>
  </si>
  <si>
    <t>Capacitación general para productores agrícolas y pecuarios y trabajadores del área realizada, con énfasis en principios y prácticas agroecológicas, planificación predial participativa, y cambio climático</t>
  </si>
  <si>
    <t>Programa de capacitación desarrollado para productores agrícolas y pecuarios establecido con base en las fincas demostrativas, con enfoque de género y pertinencia cultural.</t>
  </si>
  <si>
    <t>a partir de 02/12/2024</t>
  </si>
  <si>
    <t>CGSM</t>
  </si>
  <si>
    <t>Celebración Día Mundial de los Humedales</t>
  </si>
  <si>
    <t xml:space="preserve">Participación de las comunidades en la celebración, compartir testimonios y exponer necesidades. </t>
  </si>
  <si>
    <t>Muelle turístico, Ciénaga, Febrero 1 de 2024</t>
  </si>
  <si>
    <t xml:space="preserve">GEZ  </t>
  </si>
  <si>
    <t>GEF7-CGSM</t>
  </si>
  <si>
    <t>Misional</t>
  </si>
  <si>
    <t>Celebración Dia de los Océanos</t>
  </si>
  <si>
    <t>BPIN-MISIONAL</t>
  </si>
  <si>
    <t>Asistencia al evento</t>
  </si>
  <si>
    <t>Instalaciones INVEMAR, 7 de Junio 2024</t>
  </si>
  <si>
    <t>BPIN-Misional</t>
  </si>
  <si>
    <t>Obtención de agua segura en comunidades palafíticas de la CGSM</t>
  </si>
  <si>
    <t>Taller de socialización - Cierre del proyecto en comunidad de Buenavista</t>
  </si>
  <si>
    <t xml:space="preserve">AGUA SEGURA
</t>
  </si>
  <si>
    <t>Socializar a la comunidad los logros alcanzados durante la ejecución del proyecto</t>
  </si>
  <si>
    <t>Asopebue
Asociación Los Manglares
Decreto 1480 de 1989</t>
  </si>
  <si>
    <t>Abril - 2024
Casa de la Cultura Anfibia</t>
  </si>
  <si>
    <t>Geo</t>
  </si>
  <si>
    <t>Sistema General de Regalías - Geo</t>
  </si>
  <si>
    <t>Taller de socialización - Cierre del proyecto en comunidad de Nueva Venecia</t>
  </si>
  <si>
    <t>Ecovenecia tours
Decreto 1480 de 1989</t>
  </si>
  <si>
    <t>Abril - 2024
 Aula Múltiple</t>
  </si>
  <si>
    <t>2.1.1 Actividades de socialización del proyecto y material audiovisual</t>
  </si>
  <si>
    <t>Socializar a la comunidad académica, científica y comunidad en general los resultados del proyecto con base en el material audiovisual de seguimiento 2022-2024</t>
  </si>
  <si>
    <t>Comunidad en general.</t>
  </si>
  <si>
    <t>Marzo - 2024
Auditorio principal del INVEMAR</t>
  </si>
  <si>
    <t>Fomentar las capacidades y la apropiación social del conocimiento por parte de las comunidades e instituciones locales a través de la generación de espacios de interacción, socialización y participación activa para el aprovechamiento sostenible de la biodiversidad marina de su territorio.</t>
  </si>
  <si>
    <t>Talleres de socializacion</t>
  </si>
  <si>
    <t>BIO JURADO</t>
  </si>
  <si>
    <t>Talleres y mesas de concertación colaborativa del subproyecto de co creación con las comunidades locales</t>
  </si>
  <si>
    <t>Corregimiento de Juradó, Choco.  Socializacion abril 2024// Taller 1 Junio 2024// Taller 2 Diciembre 2024// Taller 3 Octubre 2025</t>
  </si>
  <si>
    <t>BEM/VAR</t>
  </si>
  <si>
    <t>FONDO NACIONAL DE FINANCIAMIENTO PARALA CIENCIA, LA TECNOLOGÍA Y LA INNOVACIÓN– FONDO FRANCISCO JOSÉ DE CALDAS</t>
  </si>
  <si>
    <t>Transferencia metodológica de la herramienta pedagógica ANTAJIRASU - Jornadas vivenciales a docentes de tres instituciones educativas del Cabo de la Vela e Ipapüle</t>
  </si>
  <si>
    <t>• Transmitir a docentes, directivos, coordinadores y asistentes pedagógicos de la Institución Etnoeducativa Integral Rural Internado del Cabo de la Vela, el Centro Etnoeducativo Integral Rural Uchitu´u y la Institución Educativa Indígena N° 7 Ipapüle, y de manera separada en las sedes satelitales de las comunidades de Palamana, Ishotshimana y Kalerrowou la herramienta pedagógica diseñada en el marco del proyecto PALAA que se aplicará a los estudiantes, por medio de una transferencia metodológica con enfoque experiencial diseñada específicamente para ellos.</t>
  </si>
  <si>
    <t>Entre los participantes no se contó con ningún grupo constituido formalmente</t>
  </si>
  <si>
    <t>Febrero 26 a marzo 1 de 2024</t>
  </si>
  <si>
    <t>INVEMAR - BEM /Equipo de investigadores del proyecto y Grupo Internacional de Paz - GIP (operador)</t>
  </si>
  <si>
    <t xml:space="preserve">Sistema General de Regalías - SGR </t>
  </si>
  <si>
    <t>Implementación de herramienta pedagógica ANTAJIRASU _Primer seguimiento - Visitas de seguimiento asistentes pedagógicos y docentes participantes en el proceso de implementación de la herramienta pedagógica</t>
  </si>
  <si>
    <t>Realizar seguimiento a los asistentes pedagógicos  y docentes participantes en el proceso de implementación de la herrramienta pedagógica en seis sedes de las las instituciones educativas del Cabo de la Vela e Ipapüle.</t>
  </si>
  <si>
    <t>Marzo 30 a abril 5 de 2024</t>
  </si>
  <si>
    <t>INVEMAR - BEM</t>
  </si>
  <si>
    <t>Equipo de investigadores del proyecto y Grupo Internacional de Paz - GIP (operador)</t>
  </si>
  <si>
    <t>Taller de Gestión Participativa</t>
  </si>
  <si>
    <t xml:space="preserve">Socializar con los representantes de doce comunidades de la Media y Alta Guajira los resultados de los diálogos de saberes previos del proyecto el proyecto "Fortalecimiento de las destrezas de la comunidad de la Media y Alta Guajira en la apropiación del recurso hídrico marino y costero de la región la Guajira”. Brindar un espacio de diálogo para tratar temas a fortalecer identificados en los Diálogos de saberes previos.  </t>
  </si>
  <si>
    <t>Marzo 8 a marzo 9 de 2024</t>
  </si>
  <si>
    <t>Equipo de investigadores del proyecto</t>
  </si>
  <si>
    <t>Acuerdos alrededor de recurso hídrico en la cuenca baja del río Aracataca (Magdalena).</t>
  </si>
  <si>
    <t>Espacios de participación comunitaria para la concertación de acciones claves de conservación y la generación de acuerdos alrededor de recurso hídrico en la cuenca baja del río Aracataca (Magdalena).</t>
  </si>
  <si>
    <t>Proyecto HECO-CGSM</t>
  </si>
  <si>
    <t>Desarrollar espacios de participación comunitaria para la concertación de acciones claves de conservación y la generación de acuerdos alrededor de recurso hídrico en la cuenca baja del río Aracataca (Magdalena).</t>
  </si>
  <si>
    <t>Comunidades del municipio EL Retén</t>
  </si>
  <si>
    <t>8 de julio de 2024</t>
  </si>
  <si>
    <t>CGP</t>
  </si>
  <si>
    <t>$ 1.500.000</t>
  </si>
  <si>
    <t>Espacios de participación comunitaria para la concertación de acciones claves de conservación y la generación de acuerdos alrededor del recurso hídrico en la cuenca baja del rio Aracataca (Magdalena).</t>
  </si>
  <si>
    <t xml:space="preserve">Comunidad del municipio de Aracataca </t>
  </si>
  <si>
    <t>9 de julio de 2024</t>
  </si>
  <si>
    <t>$2.200.000</t>
  </si>
  <si>
    <t>Resolución de conflictos alrededor del agua en la CGSM</t>
  </si>
  <si>
    <t>Talleres comunitarios para la indentificación de actores y áreas claves para la implementación de herramientas metodológicas de resolución de conflictos por el agua con comunidades víctimas del conflicto armado en el sector sur occidental de la Ciénaga Grande de Santa Marta – CGSM.</t>
  </si>
  <si>
    <t>Realizar acercamiento y coordinación de actividades con los representantes de la Junta de Acción Comunal de Santa Rita y representantes de la Asociación de Campesinos Acuicultores y Pescadores de San Rafael de Buenavista.</t>
  </si>
  <si>
    <t>Corregimiento de santa Rita y San Rafael, municipio de Remolino</t>
  </si>
  <si>
    <t>10 de julio de 2024</t>
  </si>
  <si>
    <t>CGP/VAR</t>
  </si>
  <si>
    <t>$ 1.000.000</t>
  </si>
  <si>
    <t>Recurso Hídrico Cuencas Fundación y Aracataca</t>
  </si>
  <si>
    <t>Capacitación a comunidades:  toma de datos hidrométricos, de sedimentos y metereológicos.</t>
  </si>
  <si>
    <t>Proyecto Paisajes Sostenibles</t>
  </si>
  <si>
    <t>Capacitar a comunidades sobre la toma de datos hidrométricos, de sedimentos y metereológicos en las cuencas de los ríos Fundación y Aracataca.</t>
  </si>
  <si>
    <t>Comunidades de las cuencas de los ríos Fundación y Aracataca.</t>
  </si>
  <si>
    <t>20 al 22 de mayo de 2024</t>
  </si>
  <si>
    <t>GEO</t>
  </si>
  <si>
    <t xml:space="preserve"> $ 4.165.095  </t>
  </si>
  <si>
    <t>Fortalecimiento de cadena de valor de turismo</t>
  </si>
  <si>
    <t>Evaluación participativa del proceso de fortalecimiento de la cadena de valor del turismo</t>
  </si>
  <si>
    <t>Evaluar participativamente la cadena de valor del turismo con personal del corregimiento de Sevillano-Ciénaga- Magdalena</t>
  </si>
  <si>
    <t xml:space="preserve">Comunidad de Sevillano </t>
  </si>
  <si>
    <t>21 de junio de 2024</t>
  </si>
  <si>
    <t>Restauración de Manglar</t>
  </si>
  <si>
    <t>Evaluación y seguimiento a proceso de restauración de manglar en la CGSM</t>
  </si>
  <si>
    <t xml:space="preserve">Proyecto Paisajes Sostenibles </t>
  </si>
  <si>
    <t>Evaluar y hacer seguimiento al proceso de restauración de manglar en 30 hectareas ubicadas en la Vía Parque Isla de Salamnca</t>
  </si>
  <si>
    <t>Comunidad de Palermo</t>
  </si>
  <si>
    <t>30 de abril de 2024</t>
  </si>
  <si>
    <t>RAE</t>
  </si>
  <si>
    <t xml:space="preserve"> Sensibilización ambiental y alfabetización oceánica con énfasis en los ecosistemas marino costeros del departamento del Magdalena </t>
  </si>
  <si>
    <t>Laboratorio de formación del saber oceánico: Formador de formadores</t>
  </si>
  <si>
    <t>CORPAMAG 271-2023</t>
  </si>
  <si>
    <t>Espacio de transferencia y apropiación de conocimiento oceánico, en los que se resaltará la importancia del territorio marino costero del Magdalena, y la influencia que tenemos sobre el océano y que tiene el océano sobre nosotros</t>
  </si>
  <si>
    <t>18 de abril 2024 -  Plataforma Teams</t>
  </si>
  <si>
    <t xml:space="preserve">CAM </t>
  </si>
  <si>
    <t>$ 0 - Virtual</t>
  </si>
  <si>
    <t xml:space="preserve">Alternativas de manejo de la erosión costera en zonas con potencial de recuperación del litoral cordobés. </t>
  </si>
  <si>
    <t>Socialización del Informe Técnico Final sobre las Alternativas de Manejo para la Erosión Costera en las Localidades Críticas del Departamento de Córdoba</t>
  </si>
  <si>
    <t>CVS-012 DE 2024</t>
  </si>
  <si>
    <t>Socializar información técnica sobre el diagnóstico de las condiciones de erosión costera en el departamento, con el fin de proporcionar insumos a las autoridades competentes para la toma de decisiones en materia de ordenamiento territorial</t>
  </si>
  <si>
    <t>Ciudadania</t>
  </si>
  <si>
    <t>CVS, Gremio turístico, Organizaciones Proyecto "Vida Manglar", Asociaciones locales, Comité Local para la Organización de Playas y Autoridades locales.</t>
  </si>
  <si>
    <t>17/11/2024 8:00 a.m.</t>
  </si>
  <si>
    <t>GEO / GMC</t>
  </si>
  <si>
    <t>Convenio de Cooperación Interadministrativo No. 012 de 2024 INVEMAR - CVS</t>
  </si>
  <si>
    <t>Información ambiental para el desarrollo sostenible de energias marinas</t>
  </si>
  <si>
    <t xml:space="preserve">Encuentro:  Gestión del conocimiento en el espacio marino y costero en áreas de interés de hidrocarburos y energías marinas </t>
  </si>
  <si>
    <t xml:space="preserve">Apoyo al crecimiento sostenible del despliegue de energías marinas en áreas de interés costa afuera – caribe colombiano, mediante el levantamiento y análisis de información de línea base ambiental
</t>
  </si>
  <si>
    <t>Conocer los avances y expectativas frente al conocimiento y manejo de información, así como a las sinergias necesarias para aprovechar la capacidad institucional de las entidades de Gobierno Nacional y misional de las empresas y organizaciones privadas, en torno a ampliar el conocimiento del medio marino y utilizarlo en la toma de decisiones asociada a la administración y manejo de los recursos naturales.</t>
  </si>
  <si>
    <t>Sede principal INVEMAR 7 y 8 de noviembre 2024</t>
  </si>
  <si>
    <t>$30.000.000</t>
  </si>
  <si>
    <t>ANH</t>
  </si>
  <si>
    <t xml:space="preserve">Espacios para el intercambio de experiencias en la implementación programas que promueven el acceso a los sistemas de protección social   </t>
  </si>
  <si>
    <t>Informe ejecutivo</t>
  </si>
  <si>
    <t>Compromisos institucionales para el díalogo de experiencias y la articulación entre programas para el acceso a la protección social</t>
  </si>
  <si>
    <t>PRY VAR- 020 -22 - ITF.pdf</t>
  </si>
  <si>
    <t>Comunicación directa con el grupo de Invemar</t>
  </si>
  <si>
    <t>daniel.guerrero@invemar.org.co</t>
  </si>
  <si>
    <t xml:space="preserve">Implementar estrategias diseñadas con la comunidad para el fortalecimiento de sus medios de vida </t>
  </si>
  <si>
    <t>Espacios para transferir conocimientos para rehabilitar y desarrollar medios de vida</t>
  </si>
  <si>
    <t>Espacios para el intercambio de experiencias para la transferencia de conocimiento</t>
  </si>
  <si>
    <t>Epacio de socialización y transferencia de conceptos técnicos para la práctica pesquera sostenible</t>
  </si>
  <si>
    <t>Conocimientos y prácticas tradicionales del pueblo Raizal asociados al ecosistema de manglar</t>
  </si>
  <si>
    <t>Informe Tecnico Final, Lista de asistencia; fotografías</t>
  </si>
  <si>
    <t>4G OPSC acciones realizadas para restauracion.zip</t>
  </si>
  <si>
    <t>juan.lazarus@invemar.og.co</t>
  </si>
  <si>
    <t>Biología, ecología y servicios ecosistémicos de los manglares. Aspectos de restauración de manglar.</t>
  </si>
  <si>
    <t>Presentación de los lineamientos teóricos y las metodologías del</t>
  </si>
  <si>
    <t>Lista de asistencia; fotografías</t>
  </si>
  <si>
    <t>Compromiso de los actores. Intercambiio de conocimientos sobre el territorio y la gestión de los residuos. Planificación y coordinación de actividades en territorio.</t>
  </si>
  <si>
    <t xml:space="preserve">La alcaldía y empresa de gestión de resiudos se comprometen a enviar datos e información clave  sobre la gestión de residuos solidos del municipio </t>
  </si>
  <si>
    <t>https://invemarsantamarta-my.sharepoint.com/:f:/g/personal/jose_avila_invemar_org_co/EnCDtmJHVA5GpL9Oyig18lcBwwcDXc1fADoRRIN0YMkwHQ?e=0sc7Fl</t>
  </si>
  <si>
    <t>otros</t>
  </si>
  <si>
    <t>jose.avila@invemar.org.co</t>
  </si>
  <si>
    <t>https://invemarsantamarta-my.sharepoint.com/:f:/g/personal/jose_avila_invemar_org_co/El3gSTn3UulAkQk9K2SZyfoB9Q448MQc47RfW6b7YPm7Ag?e=6fx33F</t>
  </si>
  <si>
    <t xml:space="preserve">Recopilación de información clave para la evaluación de impactos. Participación activa de la comunidad.  Propuestas de intervencción y soluciones a los posibles impactos.  </t>
  </si>
  <si>
    <t>https://invemarsantamarta-my.sharepoint.com/:f:/g/personal/jose_avila_invemar_org_co/EoZhlefDMMpNgqvPCBk5QMEByAcCHP06YtTg6Ud-mR_Lrw?e=flKtH7</t>
  </si>
  <si>
    <t>https://invemarsantamarta-my.sharepoint.com/:f:/g/personal/jose_avila_invemar_org_co/EpAVHpKKLXlChVTpxbD8xl0B8XG7_ToWS02AioDl8Kg1dg?e=Or0kBc</t>
  </si>
  <si>
    <t>Se identificaron acciones y soluciones ajustadas al contexto local para prevenir la contaminación por plásticos en la zona costera de Puerto Colombia. Además, se destacó la importancia de fortalecer la gobernanza participativa, involucrando a todos los actores clave, y se propuso la implementación de proyectos piloto que permitan evaluar la efectividad de las medidas planteadas, garantizando su sostenibilidad y adaptabilidad a largo plazo.</t>
  </si>
  <si>
    <t>Colaborar en el diseño e implementación de proyectos piloto para la prevención de la contaminación plástica, adaptados al contexto local de Puerto Colombia. Las autoridades locales acordaron fortalecer las políticas de gestión de residuos.  Compromiso con la gobernanza participativa, trabajando conjuntamente para garantizar la efectividad de las medidas propuestas.</t>
  </si>
  <si>
    <t>https://invemarsantamarta-my.sharepoint.com/:f:/g/personal/jose_avila_invemar_org_co/EjZWyrLT9B5KnQQl8_o7xbYB3nyQkkXOhYdTE-BHZLtpDg?e=KZndpa</t>
  </si>
  <si>
    <t>Se identificaron acciones y soluciones ajustadas al contexto local para prevenir la contaminación por plásticos en la zona costera de Tumaco. Además, se destacó la importancia de fortalecer la gobernanza participativa, involucrando a todos los actores clave, y se propuso la implementación de proyectos piloto que permitan evaluar la efectividad de las medidas planteadas, garantizando su sostenibilidad y adaptabilidad a largo plazo.</t>
  </si>
  <si>
    <t>Colaborar en el diseño e implementación de proyectos piloto para la prevención de la contaminación plástica, adaptados al contexto local de Tumaco. Las autoridades locales acordaron fortalecer las políticas de gestión de residuos. Compromiso con la gobernanza participativa, trabajando conjuntamente para garantizar la efectividad de las medidas propuestas.</t>
  </si>
  <si>
    <t>https://invemarsantamarta-my.sharepoint.com/:f:/g/personal/jose_avila_invemar_org_co/Es3AhP2nubJEubIHS6pAN2ABy344CKT7Qa6adeW5l1HVeQ?e=d98mub</t>
  </si>
  <si>
    <t>La presentación de la Guía Práctica del Diagrama de Flujo de Residuos (WFD), basada en las experiencias de Puerto Colombia , fue ampliamente valorada como una herramienta flexible y adaptable para su implementación a nivel nacional. A partir de los resultados obtenidos en la evaluación de la contaminación por plásticos, se consolidó el compromiso para desarrollar proyectos piloto que permitan poner en práctica las medidas propuestas. Estos pilotos serán fundamentales para evaluar la efectividad de las estrategias y replicar las mejores prácticas en la gestión de residuos y la lucha contra la contaminación marina, fortaleciendo la colaboración entre actores locales y nacionales.</t>
  </si>
  <si>
    <t>La colaboración activa de los actores locales, nacionales y la comunidad en la implementación de la Guía Práctica del Diagrama de Flujo de Residuos (WFD). Se acordó trabajar juntos para el desarrollo de pilotos  y fomentar el intercambio de conocimientos entre los diferentes sectores involucrados. Además, promover campañas de sensibilización y educación sobre la contaminación por plásticos, asegurando un enfoque integral y participativo en la gestión de residuos.</t>
  </si>
  <si>
    <t>https://invemarsantamarta-my.sharepoint.com/my?id=%2Fpersonal%2Fjose%5Favila%5Finvemar%5Forg%5Fco%2FDocuments%2FGo%20Circular%20%2DPLA%2F4%2E%20Taller%20pr%C3%A1ctico%20de%20socializaci%C3%B3n%20y%20aplicaci%C3%B3n%20de%20la%20gu%C3%ADa%20del%20WFD%2C%20Pto%2E%20Colombia%2E%2006%20septiembre</t>
  </si>
  <si>
    <t>La presentación de la Guía Práctica del Diagrama de Flujo de Residuos (WFD), basada en las experiencias de Tumaco, fue ampliamente valorada como una herramienta flexible y adaptable para su implementación a nivel nacional. A partir de los resultados obtenidos en la evaluación de la contaminación por plásticos, se consolidó el compromiso para desarrollar proyectos piloto que permitan poner en práctica las medidas propuestas. Estos pilotos serán fundamentales para evaluar la efectividad de las estrategias y replicar las mejores prácticas en la gestión de residuos y la lucha contra la contaminación marina, fortaleciendo la colaboración entre actores locales y nacionales.</t>
  </si>
  <si>
    <t>https://invemarsantamarta-my.sharepoint.com/my?id=%2Fpersonal%2Fjose%5Favila%5Finvemar%5Forg%5Fco%2FDocuments%2FGo%20Circular%20%2DPLA%2F4%2E%20Taller%20pr%C3%A1ctico%20de%20socializaci%C3%B3n%20y%20aplicaci%C3%B3n%20de%20la%20gu%C3%ADa%20del%20WFD%2C%20Tumaco%2E%2010%20septiembre</t>
  </si>
  <si>
    <t>La presentación de la Guía Práctica del Diagrama de Flujo de Residuos (WFD), basada en las experiencias de Puerto Colombia y Tumaco, fue ampliamente valorada como una herramienta flexible y adaptable para su implementación a nivel nacional. A partir de los resultados obtenidos en la evaluación de la contaminación por plásticos, se consolidó el compromiso para desarrollar proyectos piloto que permitan poner en práctica las medidas propuestas. Estos pilotos serán fundamentales para evaluar la efectividad de las estrategias y replicar las mejores prácticas en la gestión de residuos y la lucha contra la contaminación marina, fortaleciendo la colaboración entre actores locales y nacionales.</t>
  </si>
  <si>
    <t>https://invemarsantamarta-my.sharepoint.com/:f:/g/personal/jose_avila_invemar_org_co/EuVcyX9uYZRMqhuCuZi48HEBKdb09rj_gDG1PFnvJ0rtIA?e=WuiEUs</t>
  </si>
  <si>
    <t>Se dio inicio formal al proyecto y se revisaron las diferentes opciones para la implementación del sistema de acuerdo a las condiciones en la Isla</t>
  </si>
  <si>
    <t xml:space="preserve">Reuniones con los socios del proyecto y posibles aliados (Cámara de comercio, Coralina, Aeropuerto, Proarchipielago, FAGAR, ACOTUR, CLEAN, Kleen Hub, Gobernación -Secretaría de Salud, Secretaria de Turismo, etc)     </t>
  </si>
  <si>
    <t>https://invemarsantamarta-my.sharepoint.com/shared?id=%2Fpersonal%2Fjanet%5Fvivas%5Finvemar%5Forg%5Fco%2FDocuments%2FBackupJV%2FL%C3%ADnea%20PEM%2FJoel%20Pacheco%2F2024%2FPROYECTOS%2FGREENTUR%2DDANIDA%2FREUNI%C3%93N%20GREENTUR%20SAI%20FEB%202024&amp;listurl=%2Fpersonal%2Fjanet%5Fvivas%5Finvemar%5Forg%5Fco%2FDocuments</t>
  </si>
  <si>
    <t>daniela.robles@invemar.org.co - joel.pacheco@invemar.org.co</t>
  </si>
  <si>
    <t>• Fortalecimiento del proceso de armonización de conocimientos entre los actores implicados.</t>
  </si>
  <si>
    <t>• Documento memoria</t>
  </si>
  <si>
    <t>Gran parte de la información recopilada en el marco de los Diálogos de Saberes previos fue ratificada en este último Diálogo, justificando, por tanto, la pertinencia e idoneidad en la selección de los temas a tratar en el Documento Colaborativo. Las comunidades fueron muy receptivas y participantes lo que favoreció no solo el desarrollo de cada una de las actividades propuestas, sino también, propició un intercambio de saberes bidireccional en torno a las distintas temáticas abordadas, hubo aportes desde los saberes tradicionales y ancestrales y también, desde el saber científico y técnico.</t>
  </si>
  <si>
    <t>•  Participación activa y efectiva en los futuros espacios de trabajo.</t>
  </si>
  <si>
    <t>https://invemarsantamarta-my.sharepoint.com/:b:/g/personal/prybem00721guajira_invemar_org_co/ETaQ7nI1k-JAivyEVzmMq_cB6A_4UcfOfvyg7ClvwLLZiA?e=tGFusP</t>
  </si>
  <si>
    <t>Comunicación constante con los y las participantes en  las actividades</t>
  </si>
  <si>
    <t xml:space="preserve">prybem00721guajira@invemar.org.co </t>
  </si>
  <si>
    <t>• Fortalecimiento de los canales de comunicación y vinculos con los actores implicados.</t>
  </si>
  <si>
    <t>• Registro audiovisual</t>
  </si>
  <si>
    <t>ITF Convenio Damcra 924</t>
  </si>
  <si>
    <t xml:space="preserve">  - Se profundizó con comunidades en el concepto de carbono azul y gobernanza
- Se identificaron los principales mecanismos de participación
- Se identificaron las principales acciones para avanzar en educación ambiental en los temas de carbono azul</t>
  </si>
  <si>
    <t>Intercambio Experiencias_Abril 2024</t>
  </si>
  <si>
    <t>Comunicación directa con las comunidades</t>
  </si>
  <si>
    <t>anny.zamora@invemar.gov.co</t>
  </si>
  <si>
    <t xml:space="preserve"> - Se profundizó con expertso los principales conceptos asociados a carbono azul
- Se validó guia metodologica para la medición en campo de carbono azul
- Se identificaron los principales instrumentos para avanzar en la estrategia de carbono azul</t>
  </si>
  <si>
    <t>Taller expertos_Febrero 2024</t>
  </si>
  <si>
    <t>Comunicación directa con expertos</t>
  </si>
  <si>
    <t xml:space="preserve">  - Se presentaron los reultados obetenidos del convenio DAMCRA 924, los retos y apredizajes adquiridos</t>
  </si>
  <si>
    <t>Socializacion Resultados_Abril 2024</t>
  </si>
  <si>
    <t>Comunicación directa con actores claves</t>
  </si>
  <si>
    <t>Optimización del proceso de toma de decisiones sobre recursos hídricos mediante la implementación de una instancia participativa multi-actor, que prioriza problemáticas locales del agua y ecosistemas regionales en el Sitio Ramsar y la ecorregión.</t>
  </si>
  <si>
    <t>Actas de memoria, fotos y lista de asistencia</t>
  </si>
  <si>
    <t>Identificación de la necesidad crítica de implementar un enfoque colaborativo multisectorial, integrando comunidades, entidades estatales y actores locales, para abordar de manera efectiva los desafíos ambientales y sociales de la región de la Ciénaga Grande de Santa Marta.</t>
  </si>
  <si>
    <t>El compromiso del INVEMAR y el Ministerio del Medio Ambiente de mantener una comunicación directa con los delegados elegidos para darle legitimidad a los procesos de participación</t>
  </si>
  <si>
    <t>Memoria Mesas Territoriales CGSM</t>
  </si>
  <si>
    <t>carlos.tapia@invemar.org.co</t>
  </si>
  <si>
    <t>Involucramiento y fortalecimiento de la participación indígena a través de la integración de 12 espacios de diálogo en los tres componentes del proyecto, culminando en un diagnóstico integral cultural, ambiental y espiritual de los sitios sagrados de la Línea Negra.</t>
  </si>
  <si>
    <t xml:space="preserve"> Reconocimiento de la urgencia de establecer alianzas estratégicas y mecanismos de colaboración entre instituciones, comunidades locales y pueblos indígenas, enfocados en la mitigación del deterioro ambiental y social de los ríos y la CGSM, con énfasis en la corresponsabilidad en la gestión ambiental.</t>
  </si>
  <si>
    <t>Definicion de ruta de relacionamiento con el cabildo Arhuaco Magdalena-Guajira a traves de delegados de cuenca Aracataca.
Establecer poligonos de conservación y restauración de sitios sagrados que se encuentra en el area del proyecto.
Continuar implementando plan de trabajo 2024 con el CTC</t>
  </si>
  <si>
    <t>Sistematizacion salida indigenasv2.xlsx</t>
  </si>
  <si>
    <t>Potenciación de la colaboración interinstitucional y comunitaria mediante la optimización de los procesos de articulación con entidades clave para el producto 4 del proyecto. Se logró una participación efectiva de asociaciones pesqueras y comunidades locales, resultando en un incremento significativo de la confianza y el compromiso de estos actores estratégicos.</t>
  </si>
  <si>
    <t>Inicio de proceso participativo para la construcción del plan de gestión (Comanejo) con comunidades pesqueras, adoptando un enfoque ecosistémico. Esta estrategia se perfila como fundamental para integrar el conocimiento local y las prácticas tradicionales en la gestión sostenible de los recursos pesqueros de la Ciénaga Grande de Santa Marta.</t>
  </si>
  <si>
    <t>Apoyo del Piloto de Cogestión Pesquera en la Ciénaga Grande de Santa Marta por parte de entidades como AUNAP, Universidad del Magdalena, CORPAMAG, MADS, PNN, DTCA – PNN, Gobernación del Magdalena y Alcaldía Puebloviejo.</t>
  </si>
  <si>
    <t>zoraida.jimenez@invemar.org.co</t>
  </si>
  <si>
    <t>Mejora en la inclusión de comunidades indígenas mediante la articulación efectiva con el Cabildo Arhuaco Magdalena-Guajira y el Consejo Territorial de Cabildos en los procesos consultivos del Plan de Ordenamiento del Recurso Hídrico (PORH), en cumplimiento con las salvaguardas del proyecto.</t>
  </si>
  <si>
    <t>Determinación de la necesidad imperativa de garantizar la participación activa y la consulta a comunidades indígenas en todos los procesos relacionados con el Plan de Ordenamiento del Recurso Hídrico (PORH), en estricto cumplimiento con la legislación colombiana vigente.</t>
  </si>
  <si>
    <t>Continuar con el proceso de relacionamiento directo con los resguardos y comunidades indígenas que se encuentran dentro del área de intervención.</t>
  </si>
  <si>
    <t xml:space="preserve">Incremento de la transparencia y acceso a la información a través de la socialización del sistema de Peticiones, Quejas, Felicitaciones y Sugerencias (PQFS) entre productores, indígenas y comunidad general, enfatizando su derecho a la información sobre actividades en sus territorios.  </t>
  </si>
  <si>
    <t>Actas de memoria, fotos, matriz de recepcion de PQFS y lista de asistencia</t>
  </si>
  <si>
    <t>Identificación de dos pilares fundamentales para la gestión eficaz del proyecto: a) Implementación de una estrategia de comunicación transparente con las comunidades, y b) Utilización del sistema de PQFS como herramienta clave para la identificación precisa de las necesidades comunitarias.</t>
  </si>
  <si>
    <t>Usar lenguaje claro al momento de dar respuesta a las solicitudes recepcionadas</t>
  </si>
  <si>
    <t>Aumento significativo en la participación de productores agrícolas en iniciativas de apoyo técnico y financiero, evidenciado por la alta asistencia a reuniones informativas y el notable interés en la convocatoria para beneficiarios, indicando una demanda sustancial de programas de desarrollo sostenible.</t>
  </si>
  <si>
    <t>Constatación de una demanda significativa entre los productores agrícolas por programas de apoyo técnico y financiero, evidenciada por la alta participación en las reuniones informativas y el marcado interés en la convocatoria para beneficiarios, indicando un potencial elevado para la implementación exitosa de iniciativas de desarrollo sostenible en la región.</t>
  </si>
  <si>
    <t xml:space="preserve"> Aumentar la fecha limite para inscripción al proyecto que inicialmente cerraba el 30 de Julio.
Facilitar los documentos de inscripción con los lideres de las veredas y Umatas. </t>
  </si>
  <si>
    <t>albeiro.rosero@invemar.org.co</t>
  </si>
  <si>
    <t>Durante el evento, se realizó un diálogo abierto donde las comunidades fueron protagonistas, resaltando emprendimientos que se han visto fortalecidos gracias a distintas acciones ejecutadas en la Ciénaga, entre ellas el proyecto Paisajes Sostenibles (financiado por Unión Europea). El espacio sirvió a su vez, para manifestar las necesidades y retos que tienen las comunidades que habitan en el complejo laguna.</t>
  </si>
  <si>
    <t>Fotografias, listas de asistencia, memoria del evento</t>
  </si>
  <si>
    <r>
      <t>Se concluyó que era necesario realizar</t>
    </r>
    <r>
      <rPr>
        <sz val="11"/>
        <color theme="1"/>
        <rFont val="Montserrat"/>
      </rPr>
      <t xml:space="preserve"> una nueva reunión en el mismo lugar y con los mismos asistentes (y otros representantes comunitarios e institucionales de la región) para socializar el Proyecto ‘Conservación y Uso Sostenible de la Ciénaga Grande de Santa Marta’ (GEF-CGSM) que el Invemar empieza a ejecutar en la región, precisando sus alcances y la forma en que se vinculará a las comunidades  locales en su desarrollo, además de informar sobre avances del PM Sitio Ramsar SDREM CGSM y de otros  proyectos e iniciativas de interés que se están impulsando para su desarrollo en los próximos años como parte del compromiso del Gobierno con la protección de la biodiversidad de la Ciénaga y el bienestar de sus pobladores.</t>
    </r>
  </si>
  <si>
    <t>Socialización de proyecto GEF7 CGSM
Socialización de avances Plan de Manejo del Sitio Ramsar SDERM CGSM
Información permanente de iniciativas, programas y proyectos de interés para la ecorregión y los pobladores de la CGSM</t>
  </si>
  <si>
    <t>GCP120_PaisajesHeCo_MemoriaReunión 2.docx</t>
  </si>
  <si>
    <t>Se respondieron las dudas de la comunidad quedando como compromiso la realizacion de un segundo evento el 22 de marzo del 2024, el cual se realizó satisfactoriamente.</t>
  </si>
  <si>
    <t>isabela.katime@invemar.org.co</t>
  </si>
  <si>
    <t>Se fusionó la celebración del día mundial de los o</t>
  </si>
  <si>
    <t>Publicaciones en redes sociales, fotografías y nota web del evento: 
https://shorturl.at/PrYix</t>
  </si>
  <si>
    <t>La importancia de hacer este tipo de actividades lúdicas para acercar a la comunidad en general al conocimiento del océano y el quehacer institucional</t>
  </si>
  <si>
    <t>Dar continuidad a este tipo de iniciativas que permiten democratizar la ciencia y alfabetizar en torno al océano</t>
  </si>
  <si>
    <t>https://www.instagram.com/p/C76ye8PuO3z/?next=%2F
https://www.instagram.com/p/C77J4lYOGX5/?next=%2F
https://www.instagram.com/p/C77m-GKvmmp/?next=%2F&amp;img_index=1
Fotografías: https://shorturl.at/7ko9I</t>
  </si>
  <si>
    <t>Fue más sobre el aprendizaje, porque con base en lo visualizado en los stands ddebían contestar Cómo se imaginaban el océano al 2030</t>
  </si>
  <si>
    <t>Se mantiene una amplia participación en la comunidad de Buenavista; se recibieron críticas constructivas y en general comentarios positivos por parte de la comunidad sobre los impactos que genera el proyecto y posibles rutas estratégicas para su sostenibilidad en el tiempo.</t>
  </si>
  <si>
    <t>https://invemarsantamarta.sharepoint.com/:f:/s/AguaSegura-BPIN2020000100209309/Eh17WZQYWm5Dmw_RBC_LM_IBJaSalxj0xoJMEyEtpBn9Eg?e=LZpFnl</t>
  </si>
  <si>
    <t>Se socializaron todas las etapas del proyecto agua segura desde sus inicios hasta su recta final.
Se socializaron los resultados del taller de construcción colectiva con participación institucional para la sostenibilidad del proyecto agua segura.
Existe voluntad comunitaria de formalizarse como prestador del servicio de agua potable a la población y así garantizar la sostenibilidad y posible ampliación de cobertura del servicio con el mínimo vital a toda la población.</t>
  </si>
  <si>
    <t>Informar con antelación a los participantes de la fecha del último taller de cierre del proyecto y del alcance del mismo</t>
  </si>
  <si>
    <t xml:space="preserve">Se resolvieron y aclararon dudas de los participantes; Al finalizar la jornada del taller se realizó un resumen de lo trabajado para mayor claridad de lo socializado, así como para la elaboración de acta para su respectivo seguimiento. </t>
  </si>
  <si>
    <t>3017768160
prygeo01721socialcgsm@invemar.org.co
Dayana Carreño</t>
  </si>
  <si>
    <t>Aunque hubo una menor participación por parte de la comunidad de Nueva Venecia, en general se mantiene el interés comunitario por el futuro del proyecto.</t>
  </si>
  <si>
    <t>Mejora del relacionamiento interinstucional para la comunicación efectiva y directa con los responsables a nivel municipal y regional, de la gestión del agua en comunidades palafíticas de la CGSM</t>
  </si>
  <si>
    <t>https://invemarsantamarta.sharepoint.com/:f:/s/AguaSegura-BPIN2020000100209309/Eh9I9Gp2UiJDn0Mm1AParTEB1FIkKJNUa6pOG_AKJKjfEQ?e=zuO0Vr</t>
  </si>
  <si>
    <t>Se socializaron a los diferentes sectores y gremios las etapas del proyecto Agua Segura, inclyendo los impactos positivos que ha generado desde las experiencias comunitarias.
Se socializaron los resultados de la propuesta comunitaria de ampliación de cobertura y sostenibilidad del proyecto, incluyendo costos en el tiempo.
Se desarrollaron mesas de trabajo donde se recogieron los aportes que podrían brindar los diferentes sectores participantes para garantizar la sostenibilidad y posible ampliación de cobertura del servicio con el mínimo vital a toda la población.</t>
  </si>
  <si>
    <t>Verificación de las matrices elaboradas para sistematizar información producto del taller.</t>
  </si>
  <si>
    <t>• Documento memoria tipo informe</t>
  </si>
  <si>
    <t>• El compromiso de los docentes para hacer las actividades.</t>
  </si>
  <si>
    <t>• La posibilidad e interés por parte de las IE por articular las actividades de la herramienta en la malla curricular en áreas como ciencias naturales, ciencias sociales, emprendimiento, identidad y wayuunaiki.</t>
  </si>
  <si>
    <t>https://invemarsantamarta-my.sharepoint.com/:f:/g/personal/prybem00721guajira_invemar_org_co/EoGMw3pXbJlFrPR_FbhOCzYBhzIzKt5xVjnzzo4NUujSAQ?e=lXYzxH</t>
  </si>
  <si>
    <t>prybem00721guajira@invemar.org.co</t>
  </si>
  <si>
    <t>• La visualización de la herramienta, generando sensaciones, sentires de su cultura.</t>
  </si>
  <si>
    <t>• Listados de asistencia</t>
  </si>
  <si>
    <t>• Impacto en la comunidad, al ser la herramienta diseñada específicamente, para el pueblo wayuu.</t>
  </si>
  <si>
    <t>• El agradecimiento de la comunidad al pensar en ellos, y brindarles un apoyo para trabajar en un tema tan importante como lo es su ecosistema.</t>
  </si>
  <si>
    <t>• La transferencia metodológica permitió que se generará una gran expectativa frente a la apuesta en conservación ambiental, donde muchos docentes, sin ser del área expresaron su interés de aplicar algunas de las herramientas como apoyo a sus clases.</t>
  </si>
  <si>
    <t>Definición del plan de trabajo para la implementación de la metodología pedagógica cocreada con las directivas y docentes de las seis sedes seleccionadas, ya que era la comunidad educativa.</t>
  </si>
  <si>
    <t>• Informe</t>
  </si>
  <si>
    <t>• Definición de una alerta temprana con relación al cumplimiento del plan de trabajo en los tiempos que se tenía estipulados en una de las instituciones educativas seleccionadas.</t>
  </si>
  <si>
    <t>Continuar implementando las actividades dentro de las posibilidades del contexto.</t>
  </si>
  <si>
    <t>https://invemarsantamarta-my.sharepoint.com/:f:/g/personal/prybem00721guajira_invemar_org_co/EiIoM1dFdTFKpdFwxxS6aucB1KChTKwFGft0qN5pM13D7Q?e=3xauuT</t>
  </si>
  <si>
    <t>• La implementación de la herrramienta pedagógica se está constituyendo en una experiencia significativa en las sedes de Uchitu´u e Itshotshimana.</t>
  </si>
  <si>
    <t>• Definición de procesos de seguimiento en procesos pedagógicos.</t>
  </si>
  <si>
    <t>• Con relación a la cantidad de niños y niñas asistentes a las actividades, esta se ha visto afectada por la baja en el número de estudiantes matriculados este año.</t>
  </si>
  <si>
    <t>• Las situaciones contextuales relacionadas al acceso del agua, el transporte escolar y la alimentación han afectado la asistencia de los niños y niñas en las sedes satelitales, lo cual ha retrasado la realización de las actividades del compendio.</t>
  </si>
  <si>
    <t>• Se destacó el compromiso y participación por parte de las comunudades en las diferentes actividades desarrolladas en el marco del proyecto.</t>
  </si>
  <si>
    <t>• Se manifestó gran interés por la participación en la cocreación del Documento Colaborativo y las etapas que esta incluye.</t>
  </si>
  <si>
    <t>• Listado de asistencia</t>
  </si>
  <si>
    <t xml:space="preserve">• Se destacó el interés por continuar participando en las otras actividades del proyecto como el inicio del museo itinerante. Los representantes de las comunidades mencionaron que están dispuestos a acompañar el proceso y aportar con sus saberes y lo que esté dentro de sus posibilidades. </t>
  </si>
  <si>
    <t>Acuerdo Recurso Hídrico</t>
  </si>
  <si>
    <t>Ayuda de memoria</t>
  </si>
  <si>
    <t>Abrir espacios de diálogo para concertar puntos en común sobre el manejo del agua; establecer comunicación con las entidades competentes; diseñar un plan de mejoramiento alrededor del agua; participar en los proyectos que lleven una solución alrededor del agua; y realizar campañas para concientizar a las comunidades y actores sobre el buen manejo del recurso hídrico.</t>
  </si>
  <si>
    <t>Realizar próximos espacios de trabajo con actores clave para la consolidación de acuerdos alrededor del agua en la cuenca baja del rio Aracataca</t>
  </si>
  <si>
    <t>1. Memoria_taller_Rec-Hidrico_El-Reten -8-07-2024.pdf</t>
  </si>
  <si>
    <t xml:space="preserve">Comunicación directa con el personal </t>
  </si>
  <si>
    <t>alejandra.vega@invemar.org.co</t>
  </si>
  <si>
    <t>Las comunidades manifiestan el interés y la voluntad de trabajar en el proyecto HeCo, aportar desde sus capacidades y conocimientos al proceso, sin embargo, consideran prioritario abordar las problemáticas de los caños y la ciénaga de San Rafael a través de la ejecución de una mesa interinstitucional para dialogar sobre alternativas de solución a la contaminación y colmatación de la Ciénaga, que conduzca a la implementación de acciones efectivas para el buen funcionamiento de los cuerpos de agua que surten al sistema territorial.</t>
  </si>
  <si>
    <t>Desarrollar un taller de participación comunitaria local en el corregimiento de San Rafael para abordar los alcances temáticos del proyecto HeCo</t>
  </si>
  <si>
    <t>2.MemoriaTaller_RH-Aracatca-9_jul_2024.pdf</t>
  </si>
  <si>
    <t>Se identificó la necesidad de realizar capacitaciones y campañas para fortalecer procesos de educación con jóvenes, mujeres y niños en temas sobre el cuidado, protección y manejo del agua. También mencionaron la necesidad de realizar intercambios comunitarios de experiencias y saberes con otras zonas que compartan características similares a las de ellos, para aprender otras alternativas de desarrollo que sean sostenibles con su entorno natural.</t>
  </si>
  <si>
    <t>Programar la realización de capacitaciones conjuntas en Santa Rita y San Rafael, en lo referente a Pesca responsable; Buenas prácticas de captura, manipulación y conservación de productos pesqueros y Alternativas para el procesamiento y conservación de productos pesqueros.</t>
  </si>
  <si>
    <t>3. Memoria taller-San Rafael-Santa Rita-julio10-2024.pdf</t>
  </si>
  <si>
    <t>Evaluación de Recurso Hídrico</t>
  </si>
  <si>
    <t>Lista de asistencia</t>
  </si>
  <si>
    <t>Se capacitó al personal de la comunidad sobre la toma de datos hidrométricos, de sedimentos y metereológicos</t>
  </si>
  <si>
    <t>El personal capacitado continuará registrando los datos de miras hidrométricas.</t>
  </si>
  <si>
    <t>1. RegistroAsistencia_Capacitacion_Mayo_2024.pdf</t>
  </si>
  <si>
    <t>david.gallo@invemar.org.co</t>
  </si>
  <si>
    <t>Cadena de valor de turismo</t>
  </si>
  <si>
    <t>Se evaluó de manera participativa la cadena de valor de turismo.</t>
  </si>
  <si>
    <t>Continuar apoyando el proceso</t>
  </si>
  <si>
    <t>Evidencias Participación ciudadana_31_agosto_2024</t>
  </si>
  <si>
    <t>angela.barrero@invemar.org.co</t>
  </si>
  <si>
    <t>Restauración de manglar</t>
  </si>
  <si>
    <t>Se evaluó e hizo seguimiento al proceso de restauración de manglar en 30 ha de la VIPIS.</t>
  </si>
  <si>
    <t>Continuar el proceso de restauración de manera participativa</t>
  </si>
  <si>
    <t>3. Asistencia Taller Restauración_30_junio_2024.pdf</t>
  </si>
  <si>
    <t>natalia.peña@invemar.org.co</t>
  </si>
  <si>
    <t xml:space="preserve">Se adquirió nuevo conocimiento sobre  proyectos y/o iniciativas de educación ambiental en los 32 municipios del departamento del Magdalena.  </t>
  </si>
  <si>
    <t>Fotografías, memorias de taller, registros de asistencia</t>
  </si>
  <si>
    <t>Se concluyó las actividades de las entidades en la la estrategia de Escuelas Azules, para transferir los conocimientos sobre Alfabetización oceánica  que estimulen
la generación de estrategias educativas para fortalecer la apropiación social del conocimiento de nuestros mares y su riqueza en el departamento del Magdalena</t>
  </si>
  <si>
    <t>Compartir un kit de herramientas para el posterior uso de los participantes.</t>
  </si>
  <si>
    <t>https://invemarsantamarta-my.sharepoint.com/:f:/g/personal/janet_vivas_invemar_org_co/EgkhwRZ80K1CvAa4z7PFcfUBPPRu5I71xD4y569KB93jnw?e=DgGWIH</t>
  </si>
  <si>
    <t xml:space="preserve">Al finalizar el taller se abrió un espacio de participación a lo asistentes para concluir los principales aspectos del  laboratorio y despejar dudas en la audiencia. También se les envió un formulario para diligenciar la encuesta de sastifación </t>
  </si>
  <si>
    <t>joel.pacheco@invemar.org.co</t>
  </si>
  <si>
    <r>
      <rPr>
        <b/>
        <sz val="9"/>
        <color theme="1"/>
        <rFont val="Calibri"/>
        <family val="2"/>
        <scheme val="minor"/>
      </rPr>
      <t xml:space="preserve">900 asistentes. </t>
    </r>
    <r>
      <rPr>
        <sz val="9"/>
        <color theme="1"/>
        <rFont val="Calibri"/>
        <family val="2"/>
        <scheme val="minor"/>
      </rPr>
      <t>No es posible determinar género porque la inscripción fue por institución educativa</t>
    </r>
  </si>
  <si>
    <t xml:space="preserve">otros  </t>
  </si>
  <si>
    <t xml:space="preserve">Gestión junio 2023 a julio de 2024 </t>
  </si>
  <si>
    <t>Diálogos de saberes con comunidades</t>
  </si>
  <si>
    <t>Institucional</t>
  </si>
  <si>
    <t>Seguir fortaleciendo acciones de cara a la transparencia de la información hacia los grupos de valor y en el marco de los procesos de rendición de cuentas promovidos por el Ministerio de Ambiente</t>
  </si>
  <si>
    <t>Mejoramiento incidencia en territorio</t>
  </si>
  <si>
    <t>Santa Marta 19 de septiembre</t>
  </si>
  <si>
    <t>Planeación</t>
  </si>
  <si>
    <t>Diversos</t>
  </si>
  <si>
    <t>Participación ciudadana</t>
  </si>
  <si>
    <t>https://www.invemar.org.co/rendici%C3%B3n-de-cuentas</t>
  </si>
  <si>
    <t>El evento cumplió su propósito principal, especialmente en cuanto las temáticas abordadas y el intercambio de ideas.</t>
  </si>
  <si>
    <t>Mantener los espacios de diálogo ciudadano con los temas de interés de cada territorio.</t>
  </si>
  <si>
    <t xml:space="preserve">Vincular representantes de otras comunidades y asociaciones para los próximos diálogos de saberes </t>
  </si>
  <si>
    <t>Se realizará un análisis de la recomendaciones y posibles mejoras propuestas por los participantes en las mesas de trabajo</t>
  </si>
  <si>
    <t>Página web, link de rendición de cuentas en el botón Participa y correos electrónicos</t>
  </si>
  <si>
    <t>dinora.otero@invemar.org.co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</si>
</sst>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42" formatCode="_-&quot;$&quot;\ * #,##0_-;\-&quot;$&quot;\ * #,##0_-;_-&quot;$&quot;\ * &quot;-&quot;_-;_-@_-"/>
    <numFmt numFmtId="44" formatCode="_-&quot;$&quot;\ * #,##0.00_-;\-&quot;$&quot;\ * #,##0.00_-;_-&quot;$&quot;\ * &quot;-&quot;??_-;_-@_-"/>
    <numFmt numFmtId="164" formatCode="_-[$€-2]\ * #,##0.00_-;\-[$€-2]\ * #,##0.00_-;_-[$€-2]\ * &quot;-&quot;??_-;_-@_-"/>
    <numFmt numFmtId="165" formatCode="_-[$$-240A]\ * #,##0_-;\-[$$-240A]\ * #,##0_-;_-[$$-240A]\ * &quot;-&quot;??_-;_-@_-"/>
    <numFmt numFmtId="166" formatCode="_-[$$-409]* #,##0_ ;_-[$$-409]* \-#,##0\ ;_-[$$-409]* &quot;-&quot;??_ ;_-@_ "/>
    <numFmt numFmtId="167" formatCode="_-[$$-409]* #,##0.00_ ;_-[$$-409]* \-#,##0.00\ ;_-[$$-409]* &quot;-&quot;??_ ;_-@_ "/>
  </numFmts>
  <fonts count="32" x14ac:knownFonts="1">
    <font>
      <sz val="11"/>
      <color theme="1"/>
      <name val="Calibri"/>
      <family val="2"/>
      <scheme val="minor"/>
    </font>
    <font>
      <b/>
      <sz val="11"/>
      <color rgb="FF3366CC"/>
      <name val="Calibri"/>
      <family val="2"/>
      <scheme val="minor"/>
    </font>
    <font>
      <b/>
      <sz val="20"/>
      <color rgb="FF3366CC"/>
      <name val="Calibri"/>
      <family val="2"/>
      <scheme val="minor"/>
    </font>
    <font>
      <u/>
      <sz val="11"/>
      <color theme="10"/>
      <name val="Calibri"/>
      <family val="2"/>
      <scheme val="minor"/>
    </font>
    <font>
      <b/>
      <sz val="9"/>
      <color indexed="81"/>
      <name val="Tahoma"/>
      <family val="2"/>
    </font>
    <font>
      <sz val="9"/>
      <color indexed="81"/>
      <name val="Tahoma"/>
      <family val="2"/>
    </font>
    <font>
      <sz val="8"/>
      <color rgb="FF3366CC"/>
      <name val="Calibri"/>
      <family val="2"/>
      <scheme val="minor"/>
    </font>
    <font>
      <sz val="11"/>
      <name val="Calibri"/>
      <family val="2"/>
      <scheme val="minor"/>
    </font>
    <font>
      <sz val="11"/>
      <color theme="1"/>
      <name val="Calibri"/>
      <family val="2"/>
      <scheme val="minor"/>
    </font>
    <font>
      <sz val="11"/>
      <color rgb="FF000000"/>
      <name val="Calibri"/>
      <family val="2"/>
    </font>
    <font>
      <sz val="11"/>
      <color rgb="FF000000"/>
      <name val="Calibri"/>
      <family val="2"/>
      <scheme val="minor"/>
    </font>
    <font>
      <sz val="11"/>
      <name val="Calibri"/>
      <family val="2"/>
    </font>
    <font>
      <sz val="11"/>
      <color rgb="FF242424"/>
      <name val="Calibri"/>
      <family val="2"/>
    </font>
    <font>
      <b/>
      <sz val="11"/>
      <color theme="1"/>
      <name val="Calibri"/>
      <family val="2"/>
      <scheme val="minor"/>
    </font>
    <font>
      <b/>
      <sz val="11"/>
      <color rgb="FF0070C0"/>
      <name val="Calibri"/>
      <family val="2"/>
      <scheme val="minor"/>
    </font>
    <font>
      <b/>
      <sz val="11"/>
      <color rgb="FF6699FF"/>
      <name val="Calibri"/>
      <family val="2"/>
      <scheme val="minor"/>
    </font>
    <font>
      <sz val="72"/>
      <color rgb="FF3366CC"/>
      <name val="Calibri"/>
      <family val="2"/>
      <scheme val="minor"/>
    </font>
    <font>
      <b/>
      <sz val="14"/>
      <color rgb="FF0070C0"/>
      <name val="Calibri"/>
      <family val="2"/>
      <scheme val="minor"/>
    </font>
    <font>
      <b/>
      <sz val="16"/>
      <color theme="1"/>
      <name val="Calibri"/>
      <family val="2"/>
      <scheme val="minor"/>
    </font>
    <font>
      <b/>
      <sz val="16"/>
      <color rgb="FF0070C0"/>
      <name val="Calibri"/>
      <family val="2"/>
      <scheme val="minor"/>
    </font>
    <font>
      <b/>
      <sz val="16"/>
      <color rgb="FF3366CC"/>
      <name val="Calibri"/>
      <family val="2"/>
      <scheme val="minor"/>
    </font>
    <font>
      <b/>
      <sz val="15"/>
      <color rgb="FF6699FF"/>
      <name val="Calibri"/>
      <family val="2"/>
      <scheme val="minor"/>
    </font>
    <font>
      <b/>
      <sz val="26"/>
      <color theme="1"/>
      <name val="Calibri"/>
      <family val="2"/>
      <scheme val="minor"/>
    </font>
    <font>
      <sz val="10"/>
      <color rgb="FF000000"/>
      <name val="Calibri"/>
      <family val="2"/>
      <scheme val="minor"/>
    </font>
    <font>
      <sz val="11"/>
      <color rgb="FF242424"/>
      <name val="Aptos Narrow"/>
      <family val="2"/>
    </font>
    <font>
      <u/>
      <sz val="11"/>
      <color rgb="FF0563C1"/>
      <name val="Calibri"/>
      <family val="2"/>
      <scheme val="minor"/>
    </font>
    <font>
      <sz val="11"/>
      <color theme="1"/>
      <name val="Montserrat"/>
    </font>
    <font>
      <b/>
      <u/>
      <sz val="11"/>
      <color theme="10"/>
      <name val="Calibri"/>
      <family val="2"/>
      <scheme val="minor"/>
    </font>
    <font>
      <sz val="9"/>
      <color theme="1"/>
      <name val="Calibri"/>
      <family val="2"/>
      <scheme val="minor"/>
    </font>
    <font>
      <b/>
      <sz val="9"/>
      <color theme="1"/>
      <name val="Calibri"/>
      <family val="2"/>
      <scheme val="minor"/>
    </font>
    <font>
      <b/>
      <sz val="28"/>
      <color rgb="FF00B050"/>
      <name val="Calibri"/>
      <family val="2"/>
      <scheme val="minor"/>
    </font>
    <font>
      <sz val="48"/>
      <color rgb="FF3366CC"/>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2"/>
        <bgColor indexed="64"/>
      </patternFill>
    </fill>
    <fill>
      <patternFill patternType="solid">
        <fgColor rgb="FFFFAB00"/>
        <bgColor indexed="64"/>
      </patternFill>
    </fill>
    <fill>
      <patternFill patternType="solid">
        <fgColor rgb="FFE2ECFD"/>
        <bgColor indexed="64"/>
      </patternFill>
    </fill>
    <fill>
      <patternFill patternType="solid">
        <fgColor theme="7" tint="0.79998168889431442"/>
        <bgColor indexed="64"/>
      </patternFill>
    </fill>
    <fill>
      <patternFill patternType="solid">
        <fgColor rgb="FFE3F3D1"/>
        <bgColor indexed="64"/>
      </patternFill>
    </fill>
    <fill>
      <patternFill patternType="solid">
        <fgColor theme="0"/>
        <bgColor rgb="FF000000"/>
      </patternFill>
    </fill>
    <fill>
      <patternFill patternType="solid">
        <fgColor theme="0"/>
        <bgColor rgb="FFFFFFFF"/>
      </patternFill>
    </fill>
  </fills>
  <borders count="69">
    <border>
      <left/>
      <right/>
      <top/>
      <bottom/>
      <diagonal/>
    </border>
    <border>
      <left style="medium">
        <color rgb="FF3366CC"/>
      </left>
      <right/>
      <top style="medium">
        <color rgb="FF3366CC"/>
      </top>
      <bottom style="medium">
        <color rgb="FF3366CC"/>
      </bottom>
      <diagonal/>
    </border>
    <border>
      <left/>
      <right/>
      <top style="medium">
        <color rgb="FF3366CC"/>
      </top>
      <bottom style="medium">
        <color rgb="FF3366CC"/>
      </bottom>
      <diagonal/>
    </border>
    <border>
      <left/>
      <right style="medium">
        <color rgb="FF3366CC"/>
      </right>
      <top style="medium">
        <color rgb="FF3366CC"/>
      </top>
      <bottom style="medium">
        <color rgb="FF3366CC"/>
      </bottom>
      <diagonal/>
    </border>
    <border>
      <left style="dotted">
        <color rgb="FF3366CC"/>
      </left>
      <right style="dotted">
        <color rgb="FF3366CC"/>
      </right>
      <top style="dotted">
        <color rgb="FF3366CC"/>
      </top>
      <bottom style="dotted">
        <color rgb="FF3366CC"/>
      </bottom>
      <diagonal/>
    </border>
    <border>
      <left style="medium">
        <color rgb="FF3366CC"/>
      </left>
      <right style="dotted">
        <color rgb="FF3366CC"/>
      </right>
      <top style="medium">
        <color rgb="FF3366CC"/>
      </top>
      <bottom style="dotted">
        <color rgb="FF3366CC"/>
      </bottom>
      <diagonal/>
    </border>
    <border>
      <left style="dotted">
        <color rgb="FF3366CC"/>
      </left>
      <right style="dotted">
        <color rgb="FF3366CC"/>
      </right>
      <top style="medium">
        <color rgb="FF3366CC"/>
      </top>
      <bottom style="dotted">
        <color rgb="FF3366CC"/>
      </bottom>
      <diagonal/>
    </border>
    <border>
      <left style="dotted">
        <color rgb="FF3366CC"/>
      </left>
      <right style="medium">
        <color rgb="FF3366CC"/>
      </right>
      <top style="medium">
        <color rgb="FF3366CC"/>
      </top>
      <bottom style="dotted">
        <color rgb="FF3366CC"/>
      </bottom>
      <diagonal/>
    </border>
    <border>
      <left style="medium">
        <color rgb="FF3366CC"/>
      </left>
      <right style="dotted">
        <color rgb="FF3366CC"/>
      </right>
      <top style="dotted">
        <color rgb="FF3366CC"/>
      </top>
      <bottom style="medium">
        <color rgb="FF3366CC"/>
      </bottom>
      <diagonal/>
    </border>
    <border>
      <left style="dotted">
        <color rgb="FF3366CC"/>
      </left>
      <right style="dotted">
        <color rgb="FF3366CC"/>
      </right>
      <top style="dotted">
        <color rgb="FF3366CC"/>
      </top>
      <bottom style="medium">
        <color rgb="FF3366CC"/>
      </bottom>
      <diagonal/>
    </border>
    <border>
      <left style="dotted">
        <color rgb="FF3366CC"/>
      </left>
      <right style="medium">
        <color rgb="FF3366CC"/>
      </right>
      <top style="dotted">
        <color rgb="FF3366CC"/>
      </top>
      <bottom style="medium">
        <color rgb="FF3366CC"/>
      </bottom>
      <diagonal/>
    </border>
    <border>
      <left style="medium">
        <color rgb="FF3366CC"/>
      </left>
      <right style="dotted">
        <color rgb="FF3366CC"/>
      </right>
      <top style="dotted">
        <color rgb="FF3366CC"/>
      </top>
      <bottom style="dotted">
        <color rgb="FF3366CC"/>
      </bottom>
      <diagonal/>
    </border>
    <border>
      <left style="dotted">
        <color rgb="FF3366CC"/>
      </left>
      <right style="medium">
        <color rgb="FF3366CC"/>
      </right>
      <top style="dotted">
        <color rgb="FF3366CC"/>
      </top>
      <bottom style="dotted">
        <color rgb="FF3366CC"/>
      </bottom>
      <diagonal/>
    </border>
    <border>
      <left style="dotted">
        <color rgb="FF3366CC"/>
      </left>
      <right/>
      <top style="medium">
        <color rgb="FF3366CC"/>
      </top>
      <bottom style="dotted">
        <color rgb="FF3366CC"/>
      </bottom>
      <diagonal/>
    </border>
    <border>
      <left style="dotted">
        <color rgb="FF3366CC"/>
      </left>
      <right/>
      <top style="dotted">
        <color rgb="FF3366CC"/>
      </top>
      <bottom style="medium">
        <color rgb="FF3366CC"/>
      </bottom>
      <diagonal/>
    </border>
    <border>
      <left/>
      <right style="dotted">
        <color rgb="FF3366CC"/>
      </right>
      <top style="medium">
        <color rgb="FF3366CC"/>
      </top>
      <bottom style="dotted">
        <color rgb="FF3366CC"/>
      </bottom>
      <diagonal/>
    </border>
    <border>
      <left style="dotted">
        <color rgb="FF3366CC"/>
      </left>
      <right/>
      <top style="medium">
        <color rgb="FF3366CC"/>
      </top>
      <bottom/>
      <diagonal/>
    </border>
    <border>
      <left style="dotted">
        <color rgb="FF3366CC"/>
      </left>
      <right/>
      <top/>
      <bottom style="medium">
        <color rgb="FF3366CC"/>
      </bottom>
      <diagonal/>
    </border>
    <border>
      <left style="dotted">
        <color rgb="FF3366CC"/>
      </left>
      <right style="dotted">
        <color rgb="FF3366CC"/>
      </right>
      <top style="medium">
        <color rgb="FF3366CC"/>
      </top>
      <bottom/>
      <diagonal/>
    </border>
    <border>
      <left style="dotted">
        <color rgb="FF3366CC"/>
      </left>
      <right style="dotted">
        <color rgb="FF3366CC"/>
      </right>
      <top/>
      <bottom style="medium">
        <color rgb="FF3366CC"/>
      </bottom>
      <diagonal/>
    </border>
    <border>
      <left style="medium">
        <color rgb="FF3366CC"/>
      </left>
      <right/>
      <top style="dotted">
        <color rgb="FF3366CC"/>
      </top>
      <bottom style="medium">
        <color rgb="FF3366CC"/>
      </bottom>
      <diagonal/>
    </border>
    <border>
      <left/>
      <right style="dotted">
        <color rgb="FF3366CC"/>
      </right>
      <top style="dotted">
        <color rgb="FF3366CC"/>
      </top>
      <bottom style="medium">
        <color rgb="FF3366CC"/>
      </bottom>
      <diagonal/>
    </border>
    <border>
      <left style="medium">
        <color rgb="FF3366CC"/>
      </left>
      <right/>
      <top style="medium">
        <color rgb="FF3366CC"/>
      </top>
      <bottom style="dotted">
        <color rgb="FF3366CC"/>
      </bottom>
      <diagonal/>
    </border>
    <border>
      <left style="dashed">
        <color rgb="FF3366CC"/>
      </left>
      <right style="dashed">
        <color rgb="FF3366CC"/>
      </right>
      <top style="medium">
        <color rgb="FF3366CC"/>
      </top>
      <bottom style="dotted">
        <color rgb="FF3366CC"/>
      </bottom>
      <diagonal/>
    </border>
    <border>
      <left style="dashed">
        <color rgb="FF3366CC"/>
      </left>
      <right style="dashed">
        <color rgb="FF3366CC"/>
      </right>
      <top style="dotted">
        <color rgb="FF3366CC"/>
      </top>
      <bottom style="medium">
        <color rgb="FF3366CC"/>
      </bottom>
      <diagonal/>
    </border>
    <border>
      <left/>
      <right style="dotted">
        <color rgb="FF3366CC"/>
      </right>
      <top style="medium">
        <color rgb="FF3366CC"/>
      </top>
      <bottom/>
      <diagonal/>
    </border>
    <border>
      <left style="medium">
        <color rgb="FF3366CC"/>
      </left>
      <right/>
      <top style="medium">
        <color rgb="FF3366CC"/>
      </top>
      <bottom/>
      <diagonal/>
    </border>
    <border>
      <left/>
      <right/>
      <top style="medium">
        <color rgb="FF3366CC"/>
      </top>
      <bottom/>
      <diagonal/>
    </border>
    <border>
      <left/>
      <right/>
      <top style="medium">
        <color rgb="FF3366CC"/>
      </top>
      <bottom style="dotted">
        <color rgb="FF3366CC"/>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top style="dotted">
        <color theme="4"/>
      </top>
      <bottom style="dotted">
        <color theme="4"/>
      </bottom>
      <diagonal/>
    </border>
    <border>
      <left/>
      <right style="dotted">
        <color theme="4"/>
      </right>
      <top style="dotted">
        <color theme="4"/>
      </top>
      <bottom style="dotted">
        <color theme="4"/>
      </bottom>
      <diagonal/>
    </border>
    <border>
      <left style="medium">
        <color rgb="FF3366CC"/>
      </left>
      <right/>
      <top style="dotted">
        <color rgb="FF3366CC"/>
      </top>
      <bottom style="dotted">
        <color rgb="FF3366CC"/>
      </bottom>
      <diagonal/>
    </border>
    <border>
      <left/>
      <right style="dotted">
        <color rgb="FF3366CC"/>
      </right>
      <top style="dotted">
        <color rgb="FF3366CC"/>
      </top>
      <bottom style="dotted">
        <color rgb="FF3366CC"/>
      </bottom>
      <diagonal/>
    </border>
    <border>
      <left style="dotted">
        <color rgb="FF3366CC"/>
      </left>
      <right/>
      <top style="dotted">
        <color rgb="FF3366CC"/>
      </top>
      <bottom style="dotted">
        <color rgb="FF3366CC"/>
      </bottom>
      <diagonal/>
    </border>
    <border>
      <left style="dotted">
        <color rgb="FF3366CC"/>
      </left>
      <right style="dotted">
        <color rgb="FF3366CC"/>
      </right>
      <top/>
      <bottom style="dotted">
        <color rgb="FF3366CC"/>
      </bottom>
      <diagonal/>
    </border>
    <border>
      <left style="dotted">
        <color theme="4"/>
      </left>
      <right style="dotted">
        <color theme="4"/>
      </right>
      <top style="dotted">
        <color theme="4"/>
      </top>
      <bottom/>
      <diagonal/>
    </border>
    <border>
      <left style="dotted">
        <color theme="4"/>
      </left>
      <right style="dotted">
        <color theme="4"/>
      </right>
      <top/>
      <bottom style="dotted">
        <color theme="4"/>
      </bottom>
      <diagonal/>
    </border>
    <border>
      <left style="dotted">
        <color theme="4"/>
      </left>
      <right style="dotted">
        <color theme="4"/>
      </right>
      <top/>
      <bottom/>
      <diagonal/>
    </border>
    <border>
      <left style="medium">
        <color theme="4"/>
      </left>
      <right style="dotted">
        <color theme="4"/>
      </right>
      <top style="dotted">
        <color theme="4"/>
      </top>
      <bottom/>
      <diagonal/>
    </border>
    <border>
      <left style="dotted">
        <color theme="4"/>
      </left>
      <right/>
      <top style="dotted">
        <color theme="4"/>
      </top>
      <bottom/>
      <diagonal/>
    </border>
    <border>
      <left style="dotted">
        <color theme="8"/>
      </left>
      <right style="dotted">
        <color theme="8"/>
      </right>
      <top style="dotted">
        <color theme="8"/>
      </top>
      <bottom style="dotted">
        <color theme="8"/>
      </bottom>
      <diagonal/>
    </border>
    <border>
      <left style="dotted">
        <color theme="8"/>
      </left>
      <right/>
      <top style="dotted">
        <color theme="8"/>
      </top>
      <bottom style="dotted">
        <color theme="8"/>
      </bottom>
      <diagonal/>
    </border>
    <border>
      <left style="dotted">
        <color theme="4"/>
      </left>
      <right style="medium">
        <color theme="4"/>
      </right>
      <top style="dotted">
        <color theme="4"/>
      </top>
      <bottom style="dotted">
        <color theme="4"/>
      </bottom>
      <diagonal/>
    </border>
    <border>
      <left style="dotted">
        <color rgb="FF3366CC"/>
      </left>
      <right style="dotted">
        <color rgb="FF3366CC"/>
      </right>
      <top style="dotted">
        <color rgb="FF3366CC"/>
      </top>
      <bottom/>
      <diagonal/>
    </border>
    <border>
      <left style="dashed">
        <color theme="4"/>
      </left>
      <right style="dashed">
        <color theme="4"/>
      </right>
      <top style="dashed">
        <color theme="4"/>
      </top>
      <bottom style="dashed">
        <color theme="4"/>
      </bottom>
      <diagonal/>
    </border>
    <border>
      <left/>
      <right style="dotted">
        <color theme="4"/>
      </right>
      <top style="dotted">
        <color theme="4"/>
      </top>
      <bottom/>
      <diagonal/>
    </border>
    <border>
      <left style="dotted">
        <color theme="4"/>
      </left>
      <right style="medium">
        <color theme="4"/>
      </right>
      <top style="dotted">
        <color theme="4"/>
      </top>
      <bottom/>
      <diagonal/>
    </border>
    <border>
      <left style="medium">
        <color theme="4"/>
      </left>
      <right/>
      <top style="dotted">
        <color theme="4"/>
      </top>
      <bottom style="dotted">
        <color theme="4"/>
      </bottom>
      <diagonal/>
    </border>
    <border>
      <left style="dashed">
        <color theme="4"/>
      </left>
      <right/>
      <top style="dashed">
        <color theme="4"/>
      </top>
      <bottom style="dashed">
        <color theme="4"/>
      </bottom>
      <diagonal/>
    </border>
    <border>
      <left style="dashed">
        <color theme="4"/>
      </left>
      <right style="dashed">
        <color theme="4"/>
      </right>
      <top style="dashed">
        <color theme="4"/>
      </top>
      <bottom/>
      <diagonal/>
    </border>
    <border>
      <left style="dashed">
        <color theme="4"/>
      </left>
      <right style="dashed">
        <color theme="4"/>
      </right>
      <top/>
      <bottom style="dashed">
        <color theme="4"/>
      </bottom>
      <diagonal/>
    </border>
    <border>
      <left style="dotted">
        <color rgb="FF3366CC"/>
      </left>
      <right style="dotted">
        <color rgb="FF3366CC"/>
      </right>
      <top/>
      <bottom/>
      <diagonal/>
    </border>
    <border>
      <left style="medium">
        <color rgb="FF5B9BD5"/>
      </left>
      <right style="dotted">
        <color rgb="FF5B9BD5"/>
      </right>
      <top/>
      <bottom/>
      <diagonal/>
    </border>
    <border>
      <left style="medium">
        <color rgb="FF5B9BD5"/>
      </left>
      <right style="dotted">
        <color rgb="FF5B9BD5"/>
      </right>
      <top/>
      <bottom style="dashed">
        <color rgb="FF5B9BD5"/>
      </bottom>
      <diagonal/>
    </border>
    <border>
      <left style="dotted">
        <color rgb="FF5B9BD5"/>
      </left>
      <right style="dotted">
        <color rgb="FF5B9BD5"/>
      </right>
      <top/>
      <bottom/>
      <diagonal/>
    </border>
    <border>
      <left style="dotted">
        <color rgb="FF5B9BD5"/>
      </left>
      <right style="dotted">
        <color rgb="FF5B9BD5"/>
      </right>
      <top/>
      <bottom style="dashed">
        <color rgb="FF5B9BD5"/>
      </bottom>
      <diagonal/>
    </border>
    <border>
      <left style="dotted">
        <color rgb="FF5B9BD5"/>
      </left>
      <right style="medium">
        <color rgb="FF5B9BD5"/>
      </right>
      <top/>
      <bottom/>
      <diagonal/>
    </border>
    <border>
      <left style="dotted">
        <color rgb="FF5B9BD5"/>
      </left>
      <right style="medium">
        <color rgb="FF5B9BD5"/>
      </right>
      <top/>
      <bottom style="dashed">
        <color rgb="FF5B9BD5"/>
      </bottom>
      <diagonal/>
    </border>
    <border>
      <left/>
      <right style="medium">
        <color rgb="FF5B9BD5"/>
      </right>
      <top/>
      <bottom/>
      <diagonal/>
    </border>
    <border>
      <left style="dotted">
        <color rgb="FF5B9BD5"/>
      </left>
      <right style="dotted">
        <color rgb="FF5B9BD5"/>
      </right>
      <top/>
      <bottom style="dotted">
        <color theme="4"/>
      </bottom>
      <diagonal/>
    </border>
    <border>
      <left style="medium">
        <color theme="4"/>
      </left>
      <right style="dotted">
        <color theme="4"/>
      </right>
      <top style="medium">
        <color rgb="FF3366CC"/>
      </top>
      <bottom style="dashed">
        <color theme="4"/>
      </bottom>
      <diagonal/>
    </border>
    <border>
      <left style="dotted">
        <color theme="4"/>
      </left>
      <right style="dotted">
        <color theme="4"/>
      </right>
      <top style="medium">
        <color rgb="FF3366CC"/>
      </top>
      <bottom style="dashed">
        <color theme="4"/>
      </bottom>
      <diagonal/>
    </border>
    <border>
      <left style="dotted">
        <color theme="4"/>
      </left>
      <right/>
      <top style="medium">
        <color rgb="FF3366CC"/>
      </top>
      <bottom style="dashed">
        <color theme="4"/>
      </bottom>
      <diagonal/>
    </border>
    <border>
      <left style="dotted">
        <color rgb="FF3366CC"/>
      </left>
      <right style="dotted">
        <color rgb="FF3366CC"/>
      </right>
      <top style="medium">
        <color rgb="FF3366CC"/>
      </top>
      <bottom style="dashed">
        <color theme="4"/>
      </bottom>
      <diagonal/>
    </border>
    <border>
      <left style="dotted">
        <color theme="4"/>
      </left>
      <right style="medium">
        <color theme="4"/>
      </right>
      <top style="medium">
        <color rgb="FF3366CC"/>
      </top>
      <bottom style="dashed">
        <color theme="4"/>
      </bottom>
      <diagonal/>
    </border>
  </borders>
  <cellStyleXfs count="5">
    <xf numFmtId="0" fontId="0" fillId="0" borderId="0"/>
    <xf numFmtId="0" fontId="3" fillId="0" borderId="0" applyNumberForma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3" fillId="0" borderId="0" applyNumberFormat="0" applyFill="0" applyBorder="0" applyAlignment="0" applyProtection="0"/>
  </cellStyleXfs>
  <cellXfs count="263">
    <xf numFmtId="0" fontId="0" fillId="0" borderId="0" xfId="0"/>
    <xf numFmtId="0" fontId="0" fillId="2" borderId="0" xfId="0" applyFill="1"/>
    <xf numFmtId="0" fontId="0" fillId="2" borderId="0" xfId="0" applyFill="1" applyProtection="1">
      <protection hidden="1"/>
    </xf>
    <xf numFmtId="0" fontId="1" fillId="6" borderId="9" xfId="0" applyFont="1" applyFill="1" applyBorder="1" applyAlignment="1" applyProtection="1">
      <alignment horizontal="center" vertical="center"/>
      <protection hidden="1"/>
    </xf>
    <xf numFmtId="0" fontId="0" fillId="3" borderId="6" xfId="0" applyFill="1" applyBorder="1" applyAlignment="1" applyProtection="1">
      <alignment vertical="center" wrapText="1"/>
      <protection hidden="1"/>
    </xf>
    <xf numFmtId="0" fontId="0" fillId="3" borderId="4" xfId="0" applyFill="1" applyBorder="1" applyAlignment="1" applyProtection="1">
      <alignment vertical="center" wrapText="1"/>
      <protection hidden="1"/>
    </xf>
    <xf numFmtId="0" fontId="0" fillId="3" borderId="9" xfId="0" applyFill="1" applyBorder="1" applyAlignment="1" applyProtection="1">
      <alignment vertical="center" wrapText="1"/>
      <protection hidden="1"/>
    </xf>
    <xf numFmtId="0" fontId="0" fillId="3" borderId="7" xfId="0" applyFill="1" applyBorder="1" applyAlignment="1" applyProtection="1">
      <alignment vertical="center" wrapText="1"/>
      <protection hidden="1"/>
    </xf>
    <xf numFmtId="0" fontId="0" fillId="3" borderId="12" xfId="0" applyFill="1" applyBorder="1" applyAlignment="1" applyProtection="1">
      <alignment vertical="center" wrapText="1"/>
      <protection hidden="1"/>
    </xf>
    <xf numFmtId="0" fontId="0" fillId="3" borderId="10" xfId="0" applyFill="1" applyBorder="1" applyAlignment="1" applyProtection="1">
      <alignment vertical="center" wrapText="1"/>
      <protection hidden="1"/>
    </xf>
    <xf numFmtId="0" fontId="0" fillId="3" borderId="6" xfId="0" applyFill="1" applyBorder="1" applyAlignment="1" applyProtection="1">
      <alignment horizontal="center" vertical="center" wrapText="1"/>
      <protection hidden="1"/>
    </xf>
    <xf numFmtId="16" fontId="0" fillId="3" borderId="6" xfId="0" applyNumberFormat="1" applyFill="1" applyBorder="1" applyAlignment="1" applyProtection="1">
      <alignment horizontal="center" vertical="center" wrapText="1"/>
      <protection hidden="1"/>
    </xf>
    <xf numFmtId="0" fontId="0" fillId="3" borderId="4" xfId="0" applyFill="1" applyBorder="1" applyAlignment="1" applyProtection="1">
      <alignment horizontal="center" vertical="center" wrapText="1"/>
      <protection hidden="1"/>
    </xf>
    <xf numFmtId="16" fontId="0" fillId="3" borderId="4" xfId="0" applyNumberFormat="1" applyFill="1" applyBorder="1" applyAlignment="1" applyProtection="1">
      <alignment horizontal="center" vertical="center" wrapText="1"/>
      <protection hidden="1"/>
    </xf>
    <xf numFmtId="0" fontId="0" fillId="3" borderId="9" xfId="0" applyFill="1" applyBorder="1" applyAlignment="1" applyProtection="1">
      <alignment horizontal="center" vertical="center" wrapText="1"/>
      <protection hidden="1"/>
    </xf>
    <xf numFmtId="0" fontId="0" fillId="5" borderId="6" xfId="0"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4" borderId="4"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6" fillId="2" borderId="0" xfId="0" applyFont="1" applyFill="1"/>
    <xf numFmtId="0" fontId="0" fillId="7" borderId="0" xfId="0" applyFill="1" applyProtection="1">
      <protection hidden="1"/>
    </xf>
    <xf numFmtId="0" fontId="6" fillId="7" borderId="0" xfId="0" applyFont="1" applyFill="1"/>
    <xf numFmtId="0" fontId="0" fillId="7" borderId="0" xfId="0" applyFill="1"/>
    <xf numFmtId="0" fontId="0" fillId="8" borderId="0" xfId="0" applyFill="1" applyProtection="1">
      <protection hidden="1"/>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wrapText="1"/>
    </xf>
    <xf numFmtId="14" fontId="0" fillId="0" borderId="4" xfId="0" applyNumberFormat="1" applyBorder="1" applyAlignment="1">
      <alignment horizontal="center" vertical="center" wrapText="1"/>
    </xf>
    <xf numFmtId="164" fontId="7" fillId="0" borderId="4" xfId="0" applyNumberFormat="1" applyFont="1" applyBorder="1" applyAlignment="1">
      <alignment horizontal="center" vertical="center" wrapText="1"/>
    </xf>
    <xf numFmtId="0" fontId="0" fillId="0" borderId="29" xfId="0" applyBorder="1" applyAlignment="1">
      <alignment wrapText="1"/>
    </xf>
    <xf numFmtId="0" fontId="13" fillId="9" borderId="29" xfId="0"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vertical="center" wrapText="1"/>
    </xf>
    <xf numFmtId="0" fontId="13" fillId="9" borderId="30" xfId="0" applyFont="1" applyFill="1" applyBorder="1" applyAlignment="1">
      <alignment horizontal="center" vertical="center" wrapText="1"/>
    </xf>
    <xf numFmtId="0" fontId="0" fillId="0" borderId="30" xfId="0" applyBorder="1" applyAlignment="1">
      <alignment wrapText="1"/>
    </xf>
    <xf numFmtId="0" fontId="0" fillId="0" borderId="29" xfId="0" applyBorder="1" applyAlignment="1">
      <alignment horizontal="center" vertical="center" wrapText="1"/>
    </xf>
    <xf numFmtId="0" fontId="18" fillId="10" borderId="9"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22" fillId="2" borderId="20" xfId="0" applyFont="1" applyFill="1" applyBorder="1" applyAlignment="1">
      <alignment horizontal="center" vertical="center" textRotation="90" wrapText="1"/>
    </xf>
    <xf numFmtId="0" fontId="22" fillId="2" borderId="9" xfId="0" applyFont="1" applyFill="1" applyBorder="1" applyAlignment="1">
      <alignment horizontal="center" vertical="center" textRotation="90" wrapText="1"/>
    </xf>
    <xf numFmtId="0" fontId="22" fillId="2" borderId="19" xfId="0" applyFont="1" applyFill="1" applyBorder="1" applyAlignment="1">
      <alignment horizontal="center" vertical="center" textRotation="90" wrapText="1"/>
    </xf>
    <xf numFmtId="0" fontId="0" fillId="3" borderId="31"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32" xfId="0" applyFill="1" applyBorder="1" applyAlignment="1">
      <alignment horizontal="left" vertical="center" wrapText="1"/>
    </xf>
    <xf numFmtId="0" fontId="0" fillId="3" borderId="32" xfId="0" applyFill="1" applyBorder="1" applyAlignment="1">
      <alignment wrapText="1"/>
    </xf>
    <xf numFmtId="0" fontId="0" fillId="3" borderId="32" xfId="0" applyFill="1" applyBorder="1" applyAlignment="1">
      <alignment vertical="center" wrapText="1"/>
    </xf>
    <xf numFmtId="14" fontId="0" fillId="3" borderId="32" xfId="0" applyNumberFormat="1" applyFill="1" applyBorder="1" applyAlignment="1">
      <alignment horizontal="center" vertical="center" wrapText="1"/>
    </xf>
    <xf numFmtId="44" fontId="0" fillId="3" borderId="32" xfId="3"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9" fillId="3" borderId="32" xfId="0" applyFont="1" applyFill="1" applyBorder="1" applyAlignment="1">
      <alignment wrapText="1"/>
    </xf>
    <xf numFmtId="167" fontId="0" fillId="3" borderId="32" xfId="0" applyNumberFormat="1" applyFill="1" applyBorder="1" applyAlignment="1">
      <alignment horizontal="center" vertical="center" wrapText="1"/>
    </xf>
    <xf numFmtId="0" fontId="10" fillId="0" borderId="0" xfId="0" applyFont="1" applyAlignment="1">
      <alignment horizontal="center" vertical="center"/>
    </xf>
    <xf numFmtId="0" fontId="0" fillId="3" borderId="33" xfId="0" applyFill="1" applyBorder="1" applyAlignment="1">
      <alignment horizontal="center" wrapText="1"/>
    </xf>
    <xf numFmtId="0" fontId="0" fillId="3" borderId="34" xfId="0" applyFill="1"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2" xfId="0" applyBorder="1" applyAlignment="1">
      <alignment horizontal="center" vertical="center" wrapText="1"/>
    </xf>
    <xf numFmtId="0" fontId="0" fillId="0" borderId="38" xfId="0" applyBorder="1" applyAlignment="1">
      <alignment horizontal="center" vertical="center" wrapText="1"/>
    </xf>
    <xf numFmtId="0" fontId="0" fillId="3" borderId="38" xfId="0" applyFill="1" applyBorder="1" applyAlignment="1">
      <alignment vertical="center" wrapText="1"/>
    </xf>
    <xf numFmtId="0" fontId="7" fillId="0" borderId="35" xfId="0" applyFont="1" applyBorder="1" applyAlignment="1">
      <alignment horizontal="center" vertical="center" wrapText="1"/>
    </xf>
    <xf numFmtId="0" fontId="7" fillId="0" borderId="37" xfId="0" applyFont="1" applyBorder="1" applyAlignment="1">
      <alignment horizontal="center" vertical="center" wrapText="1"/>
    </xf>
    <xf numFmtId="0" fontId="0" fillId="3" borderId="4" xfId="0" applyFill="1" applyBorder="1" applyAlignment="1">
      <alignment vertical="center" wrapText="1"/>
    </xf>
    <xf numFmtId="0" fontId="10" fillId="3" borderId="32" xfId="0" applyFont="1" applyFill="1" applyBorder="1" applyAlignment="1">
      <alignment horizontal="left" vertical="center" wrapText="1"/>
    </xf>
    <xf numFmtId="0" fontId="10" fillId="3" borderId="32" xfId="0" applyFont="1" applyFill="1" applyBorder="1" applyAlignment="1">
      <alignment horizontal="center" vertical="center" wrapText="1"/>
    </xf>
    <xf numFmtId="165" fontId="7" fillId="3" borderId="32" xfId="0" applyNumberFormat="1" applyFont="1" applyFill="1" applyBorder="1" applyAlignment="1">
      <alignment horizontal="center" vertical="center" wrapText="1"/>
    </xf>
    <xf numFmtId="0" fontId="0" fillId="3" borderId="39" xfId="0" applyFill="1" applyBorder="1" applyAlignment="1">
      <alignment horizontal="center" vertical="center" wrapText="1"/>
    </xf>
    <xf numFmtId="42" fontId="0" fillId="3" borderId="32" xfId="2" applyFont="1" applyFill="1" applyBorder="1" applyAlignment="1">
      <alignment horizontal="center" vertical="center" wrapText="1"/>
    </xf>
    <xf numFmtId="164" fontId="7" fillId="3" borderId="32" xfId="0" applyNumberFormat="1" applyFont="1" applyFill="1" applyBorder="1" applyAlignment="1">
      <alignment horizontal="center" vertical="center" wrapText="1"/>
    </xf>
    <xf numFmtId="0" fontId="9" fillId="3" borderId="32" xfId="0" applyFont="1" applyFill="1" applyBorder="1" applyAlignment="1">
      <alignment horizontal="center" vertical="center" wrapText="1"/>
    </xf>
    <xf numFmtId="0" fontId="9" fillId="11" borderId="32" xfId="0" applyFont="1" applyFill="1" applyBorder="1" applyAlignment="1">
      <alignment horizontal="center" vertical="center" wrapText="1"/>
    </xf>
    <xf numFmtId="166" fontId="9" fillId="3" borderId="32" xfId="0" applyNumberFormat="1" applyFont="1" applyFill="1" applyBorder="1" applyAlignment="1">
      <alignment horizontal="center" vertical="center" wrapText="1"/>
    </xf>
    <xf numFmtId="0" fontId="9" fillId="3" borderId="33" xfId="0" applyFont="1" applyFill="1" applyBorder="1" applyAlignment="1">
      <alignment horizontal="center" vertical="center" wrapText="1"/>
    </xf>
    <xf numFmtId="166" fontId="11" fillId="3" borderId="32" xfId="0" applyNumberFormat="1"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9" fillId="3" borderId="32" xfId="0" applyFont="1" applyFill="1" applyBorder="1" applyAlignment="1">
      <alignment vertical="center" wrapText="1"/>
    </xf>
    <xf numFmtId="0" fontId="9" fillId="11" borderId="32" xfId="0" applyFont="1" applyFill="1" applyBorder="1" applyAlignment="1">
      <alignment vertical="center" wrapText="1"/>
    </xf>
    <xf numFmtId="166" fontId="11" fillId="3" borderId="32" xfId="0" applyNumberFormat="1" applyFont="1" applyFill="1" applyBorder="1" applyAlignment="1">
      <alignment vertical="center" wrapText="1"/>
    </xf>
    <xf numFmtId="3" fontId="0" fillId="3" borderId="32" xfId="0" applyNumberFormat="1" applyFill="1" applyBorder="1" applyAlignment="1">
      <alignment horizontal="center" vertical="center" wrapText="1"/>
    </xf>
    <xf numFmtId="0" fontId="0" fillId="3" borderId="31" xfId="0" applyFill="1" applyBorder="1" applyAlignment="1">
      <alignment vertical="center" wrapText="1"/>
    </xf>
    <xf numFmtId="0" fontId="10" fillId="3" borderId="32" xfId="0" applyFont="1" applyFill="1" applyBorder="1" applyAlignment="1">
      <alignment vertical="center" wrapText="1"/>
    </xf>
    <xf numFmtId="44" fontId="0" fillId="3" borderId="32" xfId="3" applyFont="1" applyFill="1" applyBorder="1" applyAlignment="1">
      <alignment vertical="center" wrapText="1"/>
    </xf>
    <xf numFmtId="0" fontId="10" fillId="3" borderId="33" xfId="0" applyFont="1" applyFill="1" applyBorder="1" applyAlignment="1">
      <alignment vertical="center" wrapText="1"/>
    </xf>
    <xf numFmtId="0" fontId="23" fillId="3" borderId="32" xfId="0" applyFont="1" applyFill="1" applyBorder="1" applyAlignment="1">
      <alignment horizontal="center" vertical="center" wrapText="1"/>
    </xf>
    <xf numFmtId="0" fontId="23" fillId="3" borderId="39" xfId="0" applyFont="1" applyFill="1" applyBorder="1" applyAlignment="1">
      <alignment horizontal="center" vertical="center" wrapText="1"/>
    </xf>
    <xf numFmtId="0" fontId="0" fillId="3" borderId="42" xfId="0" applyFill="1" applyBorder="1" applyAlignment="1">
      <alignment horizontal="center" vertical="center" wrapText="1"/>
    </xf>
    <xf numFmtId="0" fontId="0" fillId="3" borderId="39" xfId="0" applyFill="1" applyBorder="1" applyAlignment="1">
      <alignment horizontal="center" vertical="center"/>
    </xf>
    <xf numFmtId="0" fontId="23" fillId="3" borderId="43" xfId="0" applyFont="1" applyFill="1" applyBorder="1" applyAlignment="1">
      <alignment horizontal="center" vertical="center" wrapText="1"/>
    </xf>
    <xf numFmtId="0" fontId="23" fillId="3" borderId="39" xfId="0" applyFont="1" applyFill="1" applyBorder="1" applyAlignment="1">
      <alignment vertical="center" wrapText="1"/>
    </xf>
    <xf numFmtId="0" fontId="24" fillId="3" borderId="39" xfId="0" applyFont="1" applyFill="1" applyBorder="1" applyAlignment="1">
      <alignment horizontal="center" vertical="center" wrapText="1"/>
    </xf>
    <xf numFmtId="0" fontId="23" fillId="11" borderId="39" xfId="0" applyFont="1" applyFill="1" applyBorder="1" applyAlignment="1">
      <alignment vertical="center" wrapText="1"/>
    </xf>
    <xf numFmtId="6" fontId="23" fillId="3" borderId="39" xfId="0" applyNumberFormat="1" applyFont="1" applyFill="1" applyBorder="1" applyAlignment="1">
      <alignment horizontal="center" vertical="center" wrapText="1"/>
    </xf>
    <xf numFmtId="8" fontId="23" fillId="3" borderId="39" xfId="0" applyNumberFormat="1" applyFont="1" applyFill="1" applyBorder="1" applyAlignment="1">
      <alignment horizontal="center" vertical="center" wrapText="1"/>
    </xf>
    <xf numFmtId="0" fontId="0" fillId="3" borderId="44" xfId="0" applyFill="1" applyBorder="1" applyAlignment="1">
      <alignment horizontal="left" vertical="center" wrapText="1"/>
    </xf>
    <xf numFmtId="0" fontId="0" fillId="3" borderId="44" xfId="0" applyFill="1" applyBorder="1" applyAlignment="1">
      <alignment horizontal="center" vertical="center" wrapText="1"/>
    </xf>
    <xf numFmtId="0" fontId="0" fillId="3" borderId="44" xfId="0" applyFill="1" applyBorder="1" applyAlignment="1">
      <alignment vertical="center" wrapText="1"/>
    </xf>
    <xf numFmtId="14" fontId="0" fillId="3" borderId="44" xfId="0" applyNumberFormat="1" applyFill="1" applyBorder="1" applyAlignment="1">
      <alignment horizontal="center" vertical="center" wrapText="1"/>
    </xf>
    <xf numFmtId="0" fontId="0" fillId="3" borderId="45" xfId="0"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44" xfId="0" applyFont="1" applyFill="1" applyBorder="1" applyAlignment="1">
      <alignment vertical="center" wrapText="1"/>
    </xf>
    <xf numFmtId="0" fontId="10" fillId="12" borderId="44" xfId="0" applyFont="1" applyFill="1" applyBorder="1" applyAlignment="1">
      <alignment vertical="center" wrapText="1"/>
    </xf>
    <xf numFmtId="0" fontId="10" fillId="11" borderId="44" xfId="0" applyFont="1" applyFill="1" applyBorder="1" applyAlignment="1">
      <alignment horizontal="right" vertical="center" wrapText="1"/>
    </xf>
    <xf numFmtId="6" fontId="10" fillId="11" borderId="44" xfId="0" applyNumberFormat="1" applyFont="1" applyFill="1" applyBorder="1" applyAlignment="1">
      <alignment horizontal="center" vertical="center" wrapText="1"/>
    </xf>
    <xf numFmtId="0" fontId="10" fillId="11" borderId="45" xfId="0" applyFont="1" applyFill="1" applyBorder="1" applyAlignment="1">
      <alignment vertical="center" wrapText="1"/>
    </xf>
    <xf numFmtId="0" fontId="0" fillId="0" borderId="44" xfId="0" applyBorder="1" applyAlignment="1">
      <alignment horizontal="center" vertical="center" wrapText="1"/>
    </xf>
    <xf numFmtId="0" fontId="0" fillId="0" borderId="44" xfId="0" applyBorder="1" applyAlignment="1">
      <alignment horizontal="left" vertical="center" wrapText="1"/>
    </xf>
    <xf numFmtId="0" fontId="0" fillId="0" borderId="44" xfId="0" applyBorder="1" applyAlignment="1">
      <alignment vertical="center" wrapText="1"/>
    </xf>
    <xf numFmtId="14" fontId="0" fillId="0" borderId="44" xfId="0" applyNumberFormat="1" applyBorder="1" applyAlignment="1">
      <alignment horizontal="center" vertical="center" wrapText="1"/>
    </xf>
    <xf numFmtId="0" fontId="0" fillId="0" borderId="45" xfId="0" applyBorder="1" applyAlignment="1">
      <alignment horizontal="center" vertical="center" wrapText="1"/>
    </xf>
    <xf numFmtId="0" fontId="3" fillId="3" borderId="32" xfId="1" applyFill="1" applyBorder="1"/>
    <xf numFmtId="0" fontId="3" fillId="3" borderId="46" xfId="1" applyFill="1" applyBorder="1" applyAlignment="1">
      <alignment horizontal="center" vertical="center" wrapText="1"/>
    </xf>
    <xf numFmtId="0" fontId="10" fillId="11" borderId="32" xfId="0" applyFont="1" applyFill="1" applyBorder="1" applyAlignment="1">
      <alignment horizontal="center" vertical="center" wrapText="1"/>
    </xf>
    <xf numFmtId="0" fontId="3" fillId="11" borderId="32" xfId="1" applyFill="1" applyBorder="1" applyAlignment="1">
      <alignment wrapText="1"/>
    </xf>
    <xf numFmtId="0" fontId="3" fillId="11" borderId="46" xfId="1" applyFill="1" applyBorder="1" applyAlignment="1">
      <alignment horizontal="center" vertical="center" wrapText="1"/>
    </xf>
    <xf numFmtId="0" fontId="3" fillId="11" borderId="32" xfId="1" applyFill="1" applyBorder="1" applyAlignment="1">
      <alignment horizontal="center" vertical="center" wrapText="1"/>
    </xf>
    <xf numFmtId="0" fontId="3" fillId="3" borderId="46" xfId="1" applyFill="1" applyBorder="1" applyAlignment="1">
      <alignment vertical="center" wrapText="1"/>
    </xf>
    <xf numFmtId="0" fontId="3" fillId="3" borderId="32" xfId="1" applyFill="1" applyBorder="1" applyAlignment="1">
      <alignment horizontal="center" vertical="center" wrapText="1"/>
    </xf>
    <xf numFmtId="0" fontId="3" fillId="0" borderId="32" xfId="4" applyFill="1" applyBorder="1" applyAlignment="1">
      <alignment horizontal="center" vertical="center"/>
    </xf>
    <xf numFmtId="0" fontId="3" fillId="0" borderId="46" xfId="4" applyFill="1" applyBorder="1" applyAlignment="1">
      <alignment horizontal="center" vertical="center" wrapText="1"/>
    </xf>
    <xf numFmtId="0" fontId="3" fillId="3" borderId="32" xfId="4" applyFill="1" applyBorder="1" applyAlignment="1">
      <alignment horizontal="center" vertical="center" wrapText="1"/>
    </xf>
    <xf numFmtId="0" fontId="23" fillId="3"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48" xfId="0" applyBorder="1"/>
    <xf numFmtId="0" fontId="0" fillId="3" borderId="49" xfId="0" applyFill="1" applyBorder="1" applyAlignment="1">
      <alignment horizontal="center" vertical="center" wrapText="1"/>
    </xf>
    <xf numFmtId="0" fontId="0" fillId="3" borderId="39" xfId="0" applyFill="1" applyBorder="1" applyAlignment="1">
      <alignment horizontal="left" vertical="center" wrapText="1"/>
    </xf>
    <xf numFmtId="0" fontId="3" fillId="3" borderId="39" xfId="1" applyFill="1" applyBorder="1" applyAlignment="1">
      <alignment horizontal="center" vertical="center" wrapText="1"/>
    </xf>
    <xf numFmtId="0" fontId="27" fillId="3" borderId="50" xfId="1" applyFont="1" applyFill="1" applyBorder="1" applyAlignment="1">
      <alignment horizontal="center" vertical="center" wrapText="1"/>
    </xf>
    <xf numFmtId="0" fontId="10" fillId="11" borderId="31" xfId="0" applyFont="1" applyFill="1" applyBorder="1" applyAlignment="1">
      <alignment horizontal="center" vertical="center" wrapText="1"/>
    </xf>
    <xf numFmtId="0" fontId="0" fillId="0" borderId="31" xfId="0" applyBorder="1" applyAlignment="1">
      <alignment horizontal="center" vertical="center" wrapText="1"/>
    </xf>
    <xf numFmtId="0" fontId="23" fillId="3" borderId="31" xfId="0" applyFont="1" applyFill="1" applyBorder="1" applyAlignment="1">
      <alignment horizontal="center" vertical="center" wrapText="1"/>
    </xf>
    <xf numFmtId="0" fontId="10" fillId="11" borderId="31" xfId="0" applyFont="1" applyFill="1" applyBorder="1" applyAlignment="1">
      <alignment vertical="center" wrapText="1"/>
    </xf>
    <xf numFmtId="0" fontId="10" fillId="11" borderId="32" xfId="0" applyFont="1" applyFill="1" applyBorder="1" applyAlignment="1">
      <alignment vertical="center" wrapText="1"/>
    </xf>
    <xf numFmtId="0" fontId="25" fillId="11" borderId="32" xfId="0" applyFont="1" applyFill="1" applyBorder="1" applyAlignment="1">
      <alignment vertical="center" wrapText="1"/>
    </xf>
    <xf numFmtId="0" fontId="3" fillId="11" borderId="46" xfId="1" applyFill="1" applyBorder="1" applyAlignment="1">
      <alignment vertical="center" wrapText="1"/>
    </xf>
    <xf numFmtId="0" fontId="0" fillId="0" borderId="48" xfId="0" applyBorder="1" applyAlignment="1">
      <alignment horizontal="center" vertical="center"/>
    </xf>
    <xf numFmtId="0" fontId="0" fillId="0" borderId="0" xfId="0" applyAlignment="1">
      <alignment horizontal="center" vertical="center"/>
    </xf>
    <xf numFmtId="0" fontId="0" fillId="0" borderId="52" xfId="0" applyBorder="1" applyAlignment="1">
      <alignment horizontal="center" vertical="center"/>
    </xf>
    <xf numFmtId="0" fontId="0" fillId="0" borderId="53" xfId="0" applyBorder="1"/>
    <xf numFmtId="0" fontId="0" fillId="0" borderId="48" xfId="0" applyBorder="1" applyAlignment="1">
      <alignment horizontal="center" vertical="center" wrapText="1"/>
    </xf>
    <xf numFmtId="0" fontId="0" fillId="3" borderId="4" xfId="0" applyFill="1" applyBorder="1" applyAlignment="1">
      <alignment horizontal="center" vertical="center" wrapText="1"/>
    </xf>
    <xf numFmtId="0" fontId="0" fillId="3" borderId="47" xfId="0" applyFill="1" applyBorder="1" applyAlignment="1">
      <alignment horizontal="center" vertical="center" wrapText="1"/>
    </xf>
    <xf numFmtId="0" fontId="0" fillId="3" borderId="48" xfId="0" applyFill="1" applyBorder="1" applyAlignment="1">
      <alignment horizontal="center" vertical="center"/>
    </xf>
    <xf numFmtId="0" fontId="0" fillId="3" borderId="48" xfId="0" applyFill="1" applyBorder="1"/>
    <xf numFmtId="0" fontId="3" fillId="11" borderId="32" xfId="1" applyFill="1" applyBorder="1" applyAlignment="1">
      <alignment vertical="center" wrapText="1"/>
    </xf>
    <xf numFmtId="0" fontId="0" fillId="3" borderId="0" xfId="0" applyFill="1"/>
    <xf numFmtId="0" fontId="23" fillId="11" borderId="58" xfId="0" applyFont="1" applyFill="1" applyBorder="1" applyAlignment="1">
      <alignment horizontal="center" vertical="center" wrapText="1"/>
    </xf>
    <xf numFmtId="0" fontId="23" fillId="11" borderId="59" xfId="0" applyFont="1" applyFill="1" applyBorder="1" applyAlignment="1">
      <alignment horizontal="center" vertical="center" wrapText="1"/>
    </xf>
    <xf numFmtId="0" fontId="0" fillId="0" borderId="54" xfId="0" applyBorder="1" applyAlignment="1">
      <alignment horizontal="center" vertical="center"/>
    </xf>
    <xf numFmtId="0" fontId="0" fillId="5" borderId="5" xfId="0" applyFill="1" applyBorder="1" applyAlignment="1" applyProtection="1">
      <alignment horizontal="center" vertical="center" wrapText="1"/>
      <protection hidden="1"/>
    </xf>
    <xf numFmtId="0" fontId="0" fillId="5" borderId="1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8" xfId="0"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3" borderId="3" xfId="0" applyFont="1" applyFill="1" applyBorder="1" applyAlignment="1" applyProtection="1">
      <alignment horizontal="center" vertical="center"/>
      <protection hidden="1"/>
    </xf>
    <xf numFmtId="0" fontId="0" fillId="3" borderId="1" xfId="0" applyFill="1" applyBorder="1" applyAlignment="1" applyProtection="1">
      <alignment horizontal="left" vertical="center" wrapText="1"/>
      <protection hidden="1"/>
    </xf>
    <xf numFmtId="0" fontId="0" fillId="3" borderId="2" xfId="0" applyFill="1" applyBorder="1" applyAlignment="1" applyProtection="1">
      <alignment horizontal="left" vertical="center" wrapText="1"/>
      <protection hidden="1"/>
    </xf>
    <xf numFmtId="0" fontId="0" fillId="3" borderId="3" xfId="0" applyFill="1" applyBorder="1" applyAlignment="1" applyProtection="1">
      <alignment horizontal="left" vertical="center" wrapText="1"/>
      <protection hidden="1"/>
    </xf>
    <xf numFmtId="0" fontId="1" fillId="6" borderId="5"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protection hidden="1"/>
    </xf>
    <xf numFmtId="0" fontId="1" fillId="6" borderId="6"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0" fillId="0" borderId="47" xfId="0" applyBorder="1" applyAlignment="1">
      <alignment horizontal="center" vertical="center" wrapText="1"/>
    </xf>
    <xf numFmtId="0" fontId="0" fillId="0" borderId="55" xfId="0" applyBorder="1" applyAlignment="1">
      <alignment horizontal="center" vertical="center" wrapText="1"/>
    </xf>
    <xf numFmtId="0" fontId="0" fillId="0" borderId="38" xfId="0" applyBorder="1" applyAlignment="1">
      <alignment horizontal="center" vertical="center" wrapText="1"/>
    </xf>
    <xf numFmtId="0" fontId="10" fillId="11" borderId="0" xfId="0" applyFont="1" applyFill="1"/>
    <xf numFmtId="0" fontId="10" fillId="11" borderId="58" xfId="0" applyFont="1" applyFill="1" applyBorder="1" applyAlignment="1">
      <alignment horizontal="center" vertical="center" wrapText="1"/>
    </xf>
    <xf numFmtId="0" fontId="10" fillId="11" borderId="59" xfId="0" applyFont="1" applyFill="1" applyBorder="1" applyAlignment="1">
      <alignment horizontal="center" vertical="center" wrapText="1"/>
    </xf>
    <xf numFmtId="0" fontId="10" fillId="3" borderId="0" xfId="0" applyFont="1" applyFill="1"/>
    <xf numFmtId="0" fontId="3" fillId="11" borderId="60" xfId="1" applyFill="1" applyBorder="1" applyAlignment="1">
      <alignment horizontal="center" vertical="center" wrapText="1"/>
    </xf>
    <xf numFmtId="0" fontId="3" fillId="11" borderId="61" xfId="1" applyFill="1" applyBorder="1" applyAlignment="1">
      <alignment horizontal="center" vertical="center" wrapText="1"/>
    </xf>
    <xf numFmtId="0" fontId="3" fillId="11" borderId="58" xfId="1" applyFill="1" applyBorder="1" applyAlignment="1">
      <alignment horizontal="center" vertical="center" wrapText="1"/>
    </xf>
    <xf numFmtId="0" fontId="3" fillId="11" borderId="59" xfId="1" applyFill="1" applyBorder="1" applyAlignment="1">
      <alignment horizontal="center" vertical="center" wrapText="1"/>
    </xf>
    <xf numFmtId="0" fontId="23" fillId="3" borderId="32" xfId="0" applyFont="1" applyFill="1" applyBorder="1" applyAlignment="1">
      <alignment horizontal="center" vertical="center" wrapText="1"/>
    </xf>
    <xf numFmtId="0" fontId="10" fillId="11" borderId="62" xfId="0" applyFont="1" applyFill="1" applyBorder="1"/>
    <xf numFmtId="0" fontId="10" fillId="11" borderId="56" xfId="0" applyFont="1" applyFill="1" applyBorder="1" applyAlignment="1">
      <alignment horizontal="center" vertical="center" wrapText="1"/>
    </xf>
    <xf numFmtId="0" fontId="10" fillId="11" borderId="57" xfId="0" applyFont="1" applyFill="1" applyBorder="1" applyAlignment="1">
      <alignment horizontal="center" vertical="center" wrapText="1"/>
    </xf>
    <xf numFmtId="0" fontId="10" fillId="11" borderId="63" xfId="0" applyFont="1" applyFill="1" applyBorder="1" applyAlignment="1">
      <alignment horizontal="center" vertical="center" wrapText="1"/>
    </xf>
    <xf numFmtId="8" fontId="10" fillId="11" borderId="58" xfId="0" applyNumberFormat="1" applyFont="1" applyFill="1" applyBorder="1" applyAlignment="1">
      <alignment horizontal="center" vertical="center" wrapText="1"/>
    </xf>
    <xf numFmtId="8" fontId="10" fillId="11" borderId="59" xfId="0" applyNumberFormat="1" applyFont="1" applyFill="1" applyBorder="1" applyAlignment="1">
      <alignment horizontal="center" vertical="center" wrapText="1"/>
    </xf>
    <xf numFmtId="0" fontId="10" fillId="11" borderId="60" xfId="0" applyFont="1" applyFill="1" applyBorder="1" applyAlignment="1">
      <alignment horizontal="center" vertical="center" wrapText="1"/>
    </xf>
    <xf numFmtId="0" fontId="10" fillId="11" borderId="61" xfId="0" applyFont="1" applyFill="1" applyBorder="1" applyAlignment="1">
      <alignment horizontal="center" vertical="center" wrapText="1"/>
    </xf>
    <xf numFmtId="0" fontId="0" fillId="3" borderId="31" xfId="0" applyFill="1" applyBorder="1" applyAlignment="1">
      <alignment horizontal="center" vertical="center" wrapText="1"/>
    </xf>
    <xf numFmtId="0" fontId="0" fillId="3" borderId="32" xfId="0" applyFill="1" applyBorder="1" applyAlignment="1">
      <alignment horizontal="center" vertical="center" wrapText="1"/>
    </xf>
    <xf numFmtId="0" fontId="23" fillId="3" borderId="31" xfId="0" applyFont="1" applyFill="1" applyBorder="1" applyAlignment="1">
      <alignment horizontal="center" vertical="center" wrapText="1"/>
    </xf>
    <xf numFmtId="0" fontId="28" fillId="3" borderId="51" xfId="0" applyFont="1" applyFill="1" applyBorder="1" applyAlignment="1">
      <alignment horizontal="center" vertical="center" wrapText="1"/>
    </xf>
    <xf numFmtId="0" fontId="28" fillId="3" borderId="34"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18" fillId="10" borderId="20"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18" fillId="10" borderId="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41" xfId="0"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10" borderId="13"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8" fillId="10" borderId="24" xfId="0" applyFont="1" applyFill="1" applyBorder="1" applyAlignment="1">
      <alignment horizontal="center" vertical="center" wrapText="1"/>
    </xf>
    <xf numFmtId="0" fontId="16" fillId="2" borderId="1" xfId="0" applyFont="1" applyFill="1" applyBorder="1" applyAlignment="1">
      <alignment horizontal="center" vertical="top" wrapText="1"/>
    </xf>
    <xf numFmtId="0" fontId="16" fillId="2" borderId="2" xfId="0" applyFont="1" applyFill="1" applyBorder="1" applyAlignment="1">
      <alignment horizontal="center" vertical="top" wrapText="1"/>
    </xf>
    <xf numFmtId="0" fontId="16" fillId="2" borderId="3" xfId="0" applyFont="1" applyFill="1" applyBorder="1" applyAlignment="1">
      <alignment horizontal="center" vertical="top" wrapText="1"/>
    </xf>
    <xf numFmtId="42" fontId="0" fillId="3" borderId="32" xfId="2" applyFont="1" applyFill="1" applyBorder="1" applyAlignment="1">
      <alignment horizontal="center" vertical="center" wrapText="1"/>
    </xf>
    <xf numFmtId="0" fontId="0" fillId="3" borderId="33" xfId="0" applyFill="1" applyBorder="1" applyAlignment="1">
      <alignment horizontal="center" vertical="center" wrapText="1"/>
    </xf>
    <xf numFmtId="0" fontId="9" fillId="3" borderId="31"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0" xfId="0" applyFont="1" applyFill="1" applyBorder="1" applyAlignment="1">
      <alignment horizontal="center" vertical="center" wrapText="1"/>
    </xf>
    <xf numFmtId="14" fontId="0" fillId="3" borderId="32" xfId="0" applyNumberFormat="1" applyFill="1" applyBorder="1" applyAlignment="1">
      <alignment horizontal="center" vertical="center" wrapText="1"/>
    </xf>
    <xf numFmtId="0" fontId="11" fillId="3" borderId="31" xfId="0" applyFont="1" applyFill="1" applyBorder="1" applyAlignment="1">
      <alignment horizontal="center" vertical="center" wrapText="1"/>
    </xf>
    <xf numFmtId="0" fontId="23" fillId="3" borderId="39" xfId="0" applyFont="1" applyFill="1" applyBorder="1" applyAlignment="1">
      <alignment horizontal="center" vertical="center" wrapText="1"/>
    </xf>
    <xf numFmtId="0" fontId="23" fillId="3" borderId="41" xfId="0" applyFont="1" applyFill="1" applyBorder="1" applyAlignment="1">
      <alignment horizontal="center" vertical="center" wrapText="1"/>
    </xf>
    <xf numFmtId="0" fontId="23" fillId="3" borderId="40"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0" fillId="3" borderId="32" xfId="0" applyFill="1" applyBorder="1" applyAlignment="1">
      <alignment horizontal="center" vertical="center"/>
    </xf>
    <xf numFmtId="0" fontId="23" fillId="3" borderId="32" xfId="0" applyFont="1" applyFill="1" applyBorder="1" applyAlignment="1">
      <alignment vertical="center" wrapText="1"/>
    </xf>
    <xf numFmtId="0" fontId="24" fillId="3" borderId="32" xfId="0" applyFont="1" applyFill="1" applyBorder="1" applyAlignment="1">
      <alignment horizontal="center" vertical="center" wrapText="1"/>
    </xf>
    <xf numFmtId="0" fontId="23" fillId="11" borderId="32" xfId="0" applyFont="1" applyFill="1" applyBorder="1" applyAlignment="1">
      <alignment vertical="center" wrapText="1"/>
    </xf>
    <xf numFmtId="0" fontId="10" fillId="3" borderId="32" xfId="0" applyFont="1" applyFill="1" applyBorder="1" applyAlignment="1">
      <alignment horizontal="center" vertical="center" wrapText="1"/>
    </xf>
    <xf numFmtId="0" fontId="3" fillId="3" borderId="32" xfId="4" applyFill="1" applyBorder="1" applyAlignment="1">
      <alignment horizontal="center" vertical="center"/>
    </xf>
    <xf numFmtId="0" fontId="3" fillId="3" borderId="46" xfId="1" applyFill="1" applyBorder="1" applyAlignment="1">
      <alignment vertical="center" wrapText="1"/>
    </xf>
    <xf numFmtId="0" fontId="3" fillId="3" borderId="32" xfId="1" applyFill="1" applyBorder="1" applyAlignment="1">
      <alignment horizontal="center" vertical="center" wrapText="1"/>
    </xf>
    <xf numFmtId="0" fontId="3" fillId="3" borderId="46" xfId="1" applyFill="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1" fillId="10" borderId="1" xfId="0" applyFont="1" applyFill="1" applyBorder="1" applyAlignment="1">
      <alignment horizontal="center" vertical="top" wrapText="1"/>
    </xf>
    <xf numFmtId="0" fontId="31" fillId="10" borderId="2" xfId="0" applyFont="1" applyFill="1" applyBorder="1" applyAlignment="1">
      <alignment horizontal="center" vertical="top" wrapText="1"/>
    </xf>
    <xf numFmtId="0" fontId="31" fillId="10" borderId="3" xfId="0" applyFont="1" applyFill="1" applyBorder="1" applyAlignment="1">
      <alignment horizontal="center" vertical="top" wrapText="1"/>
    </xf>
    <xf numFmtId="0" fontId="0" fillId="3" borderId="64" xfId="0" applyFill="1" applyBorder="1" applyAlignment="1">
      <alignment horizontal="center" vertical="center" wrapText="1"/>
    </xf>
    <xf numFmtId="0" fontId="0" fillId="3" borderId="65" xfId="0" applyFill="1" applyBorder="1" applyAlignment="1">
      <alignment horizontal="center" vertical="center" wrapText="1"/>
    </xf>
    <xf numFmtId="0" fontId="0" fillId="3" borderId="66" xfId="0" applyFill="1" applyBorder="1" applyAlignment="1">
      <alignment horizontal="center" vertical="center" wrapText="1"/>
    </xf>
    <xf numFmtId="0" fontId="0" fillId="3" borderId="65" xfId="0" applyFill="1" applyBorder="1" applyAlignment="1">
      <alignment horizontal="left" vertical="center" wrapText="1"/>
    </xf>
    <xf numFmtId="0" fontId="0" fillId="3" borderId="65" xfId="0" applyFill="1" applyBorder="1" applyAlignment="1">
      <alignment wrapText="1"/>
    </xf>
    <xf numFmtId="0" fontId="0" fillId="3" borderId="65" xfId="0" applyFill="1" applyBorder="1" applyAlignment="1">
      <alignment vertical="center" wrapText="1"/>
    </xf>
    <xf numFmtId="14" fontId="0" fillId="3" borderId="65" xfId="0" applyNumberFormat="1" applyFill="1" applyBorder="1" applyAlignment="1">
      <alignment horizontal="center" vertical="center" wrapText="1"/>
    </xf>
    <xf numFmtId="44" fontId="0" fillId="3" borderId="65" xfId="3" applyFont="1" applyFill="1" applyBorder="1" applyAlignment="1">
      <alignment horizontal="center" vertical="center" wrapText="1"/>
    </xf>
    <xf numFmtId="0" fontId="0" fillId="0" borderId="67" xfId="0" applyBorder="1" applyAlignment="1">
      <alignment horizontal="center" vertical="center" wrapText="1"/>
    </xf>
    <xf numFmtId="0" fontId="3" fillId="3" borderId="68" xfId="1" applyFill="1" applyBorder="1" applyAlignment="1">
      <alignment horizontal="center" vertical="center" wrapText="1"/>
    </xf>
    <xf numFmtId="0" fontId="10" fillId="11" borderId="58" xfId="0" applyFont="1" applyFill="1" applyBorder="1" applyAlignment="1">
      <alignment horizontal="left" vertical="center" wrapText="1"/>
    </xf>
    <xf numFmtId="0" fontId="10" fillId="11" borderId="59" xfId="0" applyFont="1" applyFill="1" applyBorder="1" applyAlignment="1">
      <alignment horizontal="left" vertical="center" wrapText="1"/>
    </xf>
  </cellXfs>
  <cellStyles count="5">
    <cellStyle name="Hipervínculo" xfId="1" builtinId="8"/>
    <cellStyle name="Hyperlink" xfId="4" xr:uid="{A6FC2FBB-58B1-416F-9418-04A3AD88C42E}"/>
    <cellStyle name="Moneda" xfId="3" builtinId="4"/>
    <cellStyle name="Moneda [0]" xfId="2" builtinId="7"/>
    <cellStyle name="Normal" xfId="0" builtinId="0"/>
  </cellStyles>
  <dxfs count="0"/>
  <tableStyles count="0" defaultTableStyle="TableStyleMedium2" defaultPivotStyle="PivotStyleLight16"/>
  <colors>
    <mruColors>
      <color rgb="FFE3F3D1"/>
      <color rgb="FF6699FF"/>
      <color rgb="FF3366CC"/>
      <color rgb="FFFFAB00"/>
      <color rgb="FFE2ECFD"/>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Participaci&#243;n Ciudadana'!A1"/><Relationship Id="rId2" Type="http://schemas.openxmlformats.org/officeDocument/2006/relationships/image" Target="../media/image1.png"/><Relationship Id="rId1" Type="http://schemas.openxmlformats.org/officeDocument/2006/relationships/hyperlink" Target="#Cronograma!A1"/></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hyperlink" Target="#Portada!A1"/><Relationship Id="rId4"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183173</xdr:rowOff>
    </xdr:from>
    <xdr:to>
      <xdr:col>15</xdr:col>
      <xdr:colOff>0</xdr:colOff>
      <xdr:row>10</xdr:row>
      <xdr:rowOff>183173</xdr:rowOff>
    </xdr:to>
    <xdr:sp macro="" textlink="">
      <xdr:nvSpPr>
        <xdr:cNvPr id="2" name="Proceso alternativo 1">
          <a:extLst>
            <a:ext uri="{FF2B5EF4-FFF2-40B4-BE49-F238E27FC236}">
              <a16:creationId xmlns:a16="http://schemas.microsoft.com/office/drawing/2014/main" id="{00000000-0008-0000-0000-000002000000}"/>
            </a:ext>
          </a:extLst>
        </xdr:cNvPr>
        <xdr:cNvSpPr/>
      </xdr:nvSpPr>
      <xdr:spPr>
        <a:xfrm>
          <a:off x="762000" y="1326173"/>
          <a:ext cx="10668000" cy="762000"/>
        </a:xfrm>
        <a:prstGeom prst="flowChartAlternateProcess">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solidFill>
                <a:srgbClr val="3366CC"/>
              </a:solidFill>
            </a:rPr>
            <a:t>Estrategia y Acciones de Participación Ciudadana</a:t>
          </a:r>
        </a:p>
      </xdr:txBody>
    </xdr:sp>
    <xdr:clientData/>
  </xdr:twoCellAnchor>
  <xdr:twoCellAnchor>
    <xdr:from>
      <xdr:col>9</xdr:col>
      <xdr:colOff>7327</xdr:colOff>
      <xdr:row>15</xdr:row>
      <xdr:rowOff>0</xdr:rowOff>
    </xdr:from>
    <xdr:to>
      <xdr:col>13</xdr:col>
      <xdr:colOff>7326</xdr:colOff>
      <xdr:row>19</xdr:row>
      <xdr:rowOff>0</xdr:rowOff>
    </xdr:to>
    <xdr:sp macro="" textlink="">
      <xdr:nvSpPr>
        <xdr:cNvPr id="3" name="Proceso alternativo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6865327" y="2857500"/>
          <a:ext cx="3047999" cy="762000"/>
        </a:xfrm>
        <a:prstGeom prst="flowChartAlternateProcess">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3366CC"/>
              </a:solidFill>
            </a:rPr>
            <a:t>Cronograma Estrategia de</a:t>
          </a:r>
          <a:r>
            <a:rPr lang="es-CO" sz="1400" b="1" baseline="0">
              <a:solidFill>
                <a:srgbClr val="3366CC"/>
              </a:solidFill>
            </a:rPr>
            <a:t> Rendición de Cuentas y Participación Ciudadana</a:t>
          </a:r>
          <a:endParaRPr lang="es-CO" sz="1400" b="1">
            <a:solidFill>
              <a:srgbClr val="3366CC"/>
            </a:solidFill>
          </a:endParaRPr>
        </a:p>
      </xdr:txBody>
    </xdr:sp>
    <xdr:clientData/>
  </xdr:twoCellAnchor>
  <xdr:twoCellAnchor>
    <xdr:from>
      <xdr:col>18</xdr:col>
      <xdr:colOff>123826</xdr:colOff>
      <xdr:row>25</xdr:row>
      <xdr:rowOff>142875</xdr:rowOff>
    </xdr:from>
    <xdr:to>
      <xdr:col>22</xdr:col>
      <xdr:colOff>123825</xdr:colOff>
      <xdr:row>29</xdr:row>
      <xdr:rowOff>142875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4601826" y="4905375"/>
          <a:ext cx="3047999" cy="762000"/>
        </a:xfrm>
        <a:prstGeom prst="roundRect">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a:solidFill>
                <a:srgbClr val="3366CC"/>
              </a:solidFill>
              <a:latin typeface="+mn-lt"/>
              <a:ea typeface="+mn-ea"/>
              <a:cs typeface="+mn-cs"/>
            </a:rPr>
            <a:t>Iniciativas Adicionales</a:t>
          </a:r>
        </a:p>
      </xdr:txBody>
    </xdr:sp>
    <xdr:clientData/>
  </xdr:twoCellAnchor>
  <xdr:twoCellAnchor editAs="oneCell">
    <xdr:from>
      <xdr:col>9</xdr:col>
      <xdr:colOff>87923</xdr:colOff>
      <xdr:row>1</xdr:row>
      <xdr:rowOff>60516</xdr:rowOff>
    </xdr:from>
    <xdr:to>
      <xdr:col>13</xdr:col>
      <xdr:colOff>87923</xdr:colOff>
      <xdr:row>4</xdr:row>
      <xdr:rowOff>90460</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5923" y="251016"/>
          <a:ext cx="3048000" cy="601444"/>
        </a:xfrm>
        <a:prstGeom prst="rect">
          <a:avLst/>
        </a:prstGeom>
      </xdr:spPr>
    </xdr:pic>
    <xdr:clientData/>
  </xdr:twoCellAnchor>
  <xdr:twoCellAnchor>
    <xdr:from>
      <xdr:col>18</xdr:col>
      <xdr:colOff>123825</xdr:colOff>
      <xdr:row>23</xdr:row>
      <xdr:rowOff>152400</xdr:rowOff>
    </xdr:from>
    <xdr:to>
      <xdr:col>22</xdr:col>
      <xdr:colOff>123825</xdr:colOff>
      <xdr:row>25</xdr:row>
      <xdr:rowOff>25213</xdr:rowOff>
    </xdr:to>
    <xdr:sp macro="" textlink="">
      <xdr:nvSpPr>
        <xdr:cNvPr id="17" name="Terminador 16">
          <a:extLst>
            <a:ext uri="{FF2B5EF4-FFF2-40B4-BE49-F238E27FC236}">
              <a16:creationId xmlns:a16="http://schemas.microsoft.com/office/drawing/2014/main" id="{00000000-0008-0000-0000-000011000000}"/>
            </a:ext>
          </a:extLst>
        </xdr:cNvPr>
        <xdr:cNvSpPr/>
      </xdr:nvSpPr>
      <xdr:spPr>
        <a:xfrm>
          <a:off x="14601825" y="45339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Componente</a:t>
          </a:r>
          <a:r>
            <a:rPr lang="es-CO" sz="1600" b="1" baseline="0">
              <a:solidFill>
                <a:srgbClr val="3366CC"/>
              </a:solidFill>
            </a:rPr>
            <a:t> # 6 </a:t>
          </a:r>
          <a:endParaRPr lang="es-CO" sz="1600" b="1">
            <a:solidFill>
              <a:srgbClr val="3366CC"/>
            </a:solidFill>
          </a:endParaRPr>
        </a:p>
      </xdr:txBody>
    </xdr:sp>
    <xdr:clientData/>
  </xdr:twoCellAnchor>
  <xdr:twoCellAnchor>
    <xdr:from>
      <xdr:col>3</xdr:col>
      <xdr:colOff>1</xdr:colOff>
      <xdr:row>15</xdr:row>
      <xdr:rowOff>36635</xdr:rowOff>
    </xdr:from>
    <xdr:to>
      <xdr:col>7</xdr:col>
      <xdr:colOff>0</xdr:colOff>
      <xdr:row>19</xdr:row>
      <xdr:rowOff>36635</xdr:rowOff>
    </xdr:to>
    <xdr:sp macro="" textlink="">
      <xdr:nvSpPr>
        <xdr:cNvPr id="24" name="Proceso alternativo 23">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286001" y="2894135"/>
          <a:ext cx="3047999" cy="762000"/>
        </a:xfrm>
        <a:prstGeom prst="flowChartAlternateProcess">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a:solidFill>
                <a:srgbClr val="3366CC"/>
              </a:solidFill>
              <a:latin typeface="+mn-lt"/>
              <a:ea typeface="+mn-ea"/>
              <a:cs typeface="+mn-cs"/>
            </a:rPr>
            <a:t>Participación Ciudadana</a:t>
          </a:r>
        </a:p>
      </xdr:txBody>
    </xdr:sp>
    <xdr:clientData/>
  </xdr:twoCellAnchor>
  <xdr:twoCellAnchor>
    <xdr:from>
      <xdr:col>9</xdr:col>
      <xdr:colOff>0</xdr:colOff>
      <xdr:row>13</xdr:row>
      <xdr:rowOff>0</xdr:rowOff>
    </xdr:from>
    <xdr:to>
      <xdr:col>13</xdr:col>
      <xdr:colOff>0</xdr:colOff>
      <xdr:row>14</xdr:row>
      <xdr:rowOff>63313</xdr:rowOff>
    </xdr:to>
    <xdr:sp macro="" textlink="">
      <xdr:nvSpPr>
        <xdr:cNvPr id="25" name="Terminador 24">
          <a:extLst>
            <a:ext uri="{FF2B5EF4-FFF2-40B4-BE49-F238E27FC236}">
              <a16:creationId xmlns:a16="http://schemas.microsoft.com/office/drawing/2014/main" id="{00000000-0008-0000-0000-000019000000}"/>
            </a:ext>
          </a:extLst>
        </xdr:cNvPr>
        <xdr:cNvSpPr/>
      </xdr:nvSpPr>
      <xdr:spPr>
        <a:xfrm>
          <a:off x="6858000" y="24765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Cronograma</a:t>
          </a:r>
        </a:p>
      </xdr:txBody>
    </xdr:sp>
    <xdr:clientData/>
  </xdr:twoCellAnchor>
  <xdr:twoCellAnchor>
    <xdr:from>
      <xdr:col>12</xdr:col>
      <xdr:colOff>190499</xdr:colOff>
      <xdr:row>20</xdr:row>
      <xdr:rowOff>109905</xdr:rowOff>
    </xdr:from>
    <xdr:to>
      <xdr:col>15</xdr:col>
      <xdr:colOff>520211</xdr:colOff>
      <xdr:row>27</xdr:row>
      <xdr:rowOff>109905</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9334499" y="3919905"/>
          <a:ext cx="2615712" cy="1333500"/>
        </a:xfrm>
        <a:prstGeom prst="flowChartAlternateProcess">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s-CO" sz="800" b="1" i="0" u="none" strike="noStrike" baseline="0">
              <a:solidFill>
                <a:schemeClr val="dk1"/>
              </a:solidFill>
              <a:latin typeface="+mn-lt"/>
              <a:ea typeface="+mn-ea"/>
              <a:cs typeface="+mn-cs"/>
            </a:rPr>
            <a:t>Departamento Administrativo</a:t>
          </a:r>
          <a:endParaRPr lang="es-CO" sz="800" b="0" i="0" u="none" strike="noStrike" baseline="0">
            <a:solidFill>
              <a:schemeClr val="dk1"/>
            </a:solidFill>
            <a:latin typeface="+mn-lt"/>
            <a:ea typeface="+mn-ea"/>
            <a:cs typeface="+mn-cs"/>
          </a:endParaRPr>
        </a:p>
        <a:p>
          <a:r>
            <a:rPr lang="es-CO" sz="800" b="1" i="0" u="none" strike="noStrike" baseline="0">
              <a:solidFill>
                <a:schemeClr val="dk1"/>
              </a:solidFill>
              <a:latin typeface="+mn-lt"/>
              <a:ea typeface="+mn-ea"/>
              <a:cs typeface="+mn-cs"/>
            </a:rPr>
            <a:t>de la Función Pública</a:t>
          </a:r>
          <a:endParaRPr lang="es-CO" sz="800" b="0" i="0" u="none" strike="noStrike" baseline="0">
            <a:solidFill>
              <a:schemeClr val="dk1"/>
            </a:solidFill>
            <a:latin typeface="+mn-lt"/>
            <a:ea typeface="+mn-ea"/>
            <a:cs typeface="+mn-cs"/>
          </a:endParaRPr>
        </a:p>
        <a:p>
          <a:r>
            <a:rPr lang="es-CO" sz="800" b="0" i="0" u="none" strike="noStrike" baseline="0">
              <a:solidFill>
                <a:schemeClr val="dk1"/>
              </a:solidFill>
              <a:latin typeface="+mn-lt"/>
              <a:ea typeface="+mn-ea"/>
              <a:cs typeface="+mn-cs"/>
            </a:rPr>
            <a:t>Carrera 6 No 12-62, Bogotá, D.C., Colombia</a:t>
          </a:r>
        </a:p>
        <a:p>
          <a:r>
            <a:rPr lang="es-CO" sz="800" b="0" i="0" u="none" strike="noStrike" baseline="0">
              <a:solidFill>
                <a:schemeClr val="dk1"/>
              </a:solidFill>
              <a:latin typeface="+mn-lt"/>
              <a:ea typeface="+mn-ea"/>
              <a:cs typeface="+mn-cs"/>
            </a:rPr>
            <a:t>Conmutador: 739 5656 / 86 - Fax: 739 5657</a:t>
          </a:r>
        </a:p>
        <a:p>
          <a:r>
            <a:rPr lang="es-CO" sz="800" b="0" i="0" u="none" strike="noStrike" baseline="0">
              <a:solidFill>
                <a:schemeClr val="dk1"/>
              </a:solidFill>
              <a:latin typeface="+mn-lt"/>
              <a:ea typeface="+mn-ea"/>
              <a:cs typeface="+mn-cs"/>
            </a:rPr>
            <a:t>Web: www.funcionpublica.gov.co</a:t>
          </a:r>
        </a:p>
        <a:p>
          <a:r>
            <a:rPr lang="es-CO" sz="800" b="0" i="0" u="none" strike="noStrike" baseline="0">
              <a:solidFill>
                <a:schemeClr val="dk1"/>
              </a:solidFill>
              <a:latin typeface="+mn-lt"/>
              <a:ea typeface="+mn-ea"/>
              <a:cs typeface="+mn-cs"/>
            </a:rPr>
            <a:t>eva@funcionpublica.gov.co</a:t>
          </a:r>
        </a:p>
        <a:p>
          <a:r>
            <a:rPr lang="es-CO" sz="800" b="0" i="0" u="none" strike="noStrike" baseline="0">
              <a:solidFill>
                <a:schemeClr val="dk1"/>
              </a:solidFill>
              <a:latin typeface="+mn-lt"/>
              <a:ea typeface="+mn-ea"/>
              <a:cs typeface="+mn-cs"/>
            </a:rPr>
            <a:t>Línea gratuita de atención al usuario: 018000 917770</a:t>
          </a:r>
        </a:p>
        <a:p>
          <a:r>
            <a:rPr lang="es-CO" sz="800" b="0" i="0" u="none" strike="noStrike" baseline="0">
              <a:solidFill>
                <a:schemeClr val="dk1"/>
              </a:solidFill>
              <a:latin typeface="+mn-lt"/>
              <a:ea typeface="+mn-ea"/>
              <a:cs typeface="+mn-cs"/>
            </a:rPr>
            <a:t>Bogotá, D.C., Colombia.</a:t>
          </a:r>
          <a:endParaRPr lang="es-CO" sz="800"/>
        </a:p>
      </xdr:txBody>
    </xdr:sp>
    <xdr:clientData/>
  </xdr:twoCellAnchor>
  <xdr:twoCellAnchor>
    <xdr:from>
      <xdr:col>3</xdr:col>
      <xdr:colOff>0</xdr:colOff>
      <xdr:row>13</xdr:row>
      <xdr:rowOff>0</xdr:rowOff>
    </xdr:from>
    <xdr:to>
      <xdr:col>7</xdr:col>
      <xdr:colOff>0</xdr:colOff>
      <xdr:row>14</xdr:row>
      <xdr:rowOff>63313</xdr:rowOff>
    </xdr:to>
    <xdr:sp macro="" textlink="">
      <xdr:nvSpPr>
        <xdr:cNvPr id="11" name="Terminador 10">
          <a:extLst>
            <a:ext uri="{FF2B5EF4-FFF2-40B4-BE49-F238E27FC236}">
              <a16:creationId xmlns:a16="http://schemas.microsoft.com/office/drawing/2014/main" id="{00000000-0008-0000-0000-00000B000000}"/>
            </a:ext>
          </a:extLst>
        </xdr:cNvPr>
        <xdr:cNvSpPr/>
      </xdr:nvSpPr>
      <xdr:spPr>
        <a:xfrm>
          <a:off x="2286000" y="2476500"/>
          <a:ext cx="3048000" cy="253813"/>
        </a:xfrm>
        <a:prstGeom prst="flowChartTerminator">
          <a:avLst/>
        </a:prstGeom>
        <a:solidFill>
          <a:schemeClr val="bg1"/>
        </a:solid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rgbClr val="3366CC"/>
              </a:solidFill>
            </a:rPr>
            <a:t>Matriz</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152400</xdr:colOff>
      <xdr:row>4</xdr:row>
      <xdr:rowOff>123826</xdr:rowOff>
    </xdr:from>
    <xdr:to>
      <xdr:col>13</xdr:col>
      <xdr:colOff>57150</xdr:colOff>
      <xdr:row>8</xdr:row>
      <xdr:rowOff>28576</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15430500" y="2286001"/>
          <a:ext cx="1428750" cy="685800"/>
          <a:chOff x="257175" y="85725"/>
          <a:chExt cx="1428750" cy="723900"/>
        </a:xfrm>
      </xdr:grpSpPr>
      <xdr:sp macro="" textlink="">
        <xdr:nvSpPr>
          <xdr:cNvPr id="3" name="Flecha a la derecha con bandas 2">
            <a:extLst>
              <a:ext uri="{FF2B5EF4-FFF2-40B4-BE49-F238E27FC236}">
                <a16:creationId xmlns:a16="http://schemas.microsoft.com/office/drawing/2014/main" id="{00000000-0008-0000-0100-000003000000}"/>
              </a:ext>
            </a:extLst>
          </xdr:cNvPr>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3</xdr:row>
      <xdr:rowOff>152400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522823</xdr:colOff>
      <xdr:row>2</xdr:row>
      <xdr:rowOff>66675</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20900" y="76200"/>
          <a:ext cx="2504023"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85726</xdr:rowOff>
    </xdr:from>
    <xdr:to>
      <xdr:col>1</xdr:col>
      <xdr:colOff>714375</xdr:colOff>
      <xdr:row>2</xdr:row>
      <xdr:rowOff>228601</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47625" y="85726"/>
          <a:ext cx="1428750" cy="638175"/>
          <a:chOff x="257175" y="85725"/>
          <a:chExt cx="1428750" cy="723900"/>
        </a:xfrm>
      </xdr:grpSpPr>
      <xdr:sp macro="" textlink="">
        <xdr:nvSpPr>
          <xdr:cNvPr id="3" name="Flecha a la derecha con bandas 2">
            <a:extLst>
              <a:ext uri="{FF2B5EF4-FFF2-40B4-BE49-F238E27FC236}">
                <a16:creationId xmlns:a16="http://schemas.microsoft.com/office/drawing/2014/main" id="{00000000-0008-0000-0200-000003000000}"/>
              </a:ext>
            </a:extLst>
          </xdr:cNvPr>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781050" y="295275"/>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10</xdr:row>
      <xdr:rowOff>38100</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522823</xdr:colOff>
      <xdr:row>2</xdr:row>
      <xdr:rowOff>76200</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20900" y="76200"/>
          <a:ext cx="2504023" cy="533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6" Type="http://schemas.openxmlformats.org/officeDocument/2006/relationships/hyperlink" Target="../../../../../../:b:/g/personal/daniel_guerrero_invemar_org_co/EY6gW5Pe4tRHjpAJHeCn4WIBo3m7GOlRMnovghqtJk1w4w?e=Nw0gPA" TargetMode="External"/><Relationship Id="rId21" Type="http://schemas.openxmlformats.org/officeDocument/2006/relationships/hyperlink" Target="../../../../../../:b:/g/personal/anny_zamora_invemar_org_co/ETotQTm4LB9LqdR7ZaXwWhcBF0-PQZWXiL5LCfOuwxGjCQ?e=shioEG" TargetMode="External"/><Relationship Id="rId42" Type="http://schemas.openxmlformats.org/officeDocument/2006/relationships/hyperlink" Target="mailto:jose.avila@invemar.org.co" TargetMode="External"/><Relationship Id="rId47" Type="http://schemas.openxmlformats.org/officeDocument/2006/relationships/hyperlink" Target="../../../../../../:f:/g/personal/jose_avila_invemar_org_co/EnCDtmJHVA5GpL9Oyig18lcBwwcDXc1fADoRRIN0YMkwHQ?e=0sc7Fl" TargetMode="External"/><Relationship Id="rId63" Type="http://schemas.openxmlformats.org/officeDocument/2006/relationships/hyperlink" Target="mailto:zoraida.jimenez@invemar.org.co" TargetMode="External"/><Relationship Id="rId68" Type="http://schemas.openxmlformats.org/officeDocument/2006/relationships/hyperlink" Target="mailto:albeiro.rosero@invemar.org.co" TargetMode="External"/><Relationship Id="rId16" Type="http://schemas.openxmlformats.org/officeDocument/2006/relationships/hyperlink" Target="mailto:anny.zamora@invemar.gov.co" TargetMode="External"/><Relationship Id="rId11" Type="http://schemas.openxmlformats.org/officeDocument/2006/relationships/hyperlink" Target="https://invemarsantamarta.sharepoint.com/:f:/s/AguaSegura-BPIN2020000100209309/Eh9I9Gp2UiJDn0Mm1AParTEB1FIkKJNUa6pOG_AKJKjfEQ?e=zuO0Vr" TargetMode="External"/><Relationship Id="rId32" Type="http://schemas.openxmlformats.org/officeDocument/2006/relationships/hyperlink" Target="../../../../../../:b:/g/personal/daniel_guerrero_invemar_org_co/EY6gW5Pe4tRHjpAJHeCn4WIBo3m7GOlRMnovghqtJk1w4w?e=Nw0gPA" TargetMode="External"/><Relationship Id="rId37" Type="http://schemas.openxmlformats.org/officeDocument/2006/relationships/hyperlink" Target="mailto:jose.avila@invemar.org.co" TargetMode="External"/><Relationship Id="rId53" Type="http://schemas.openxmlformats.org/officeDocument/2006/relationships/hyperlink" Target="file:///C:\:u:\g\personal\juan_lazarus_invemar_org_co\EfOatZ8fwMJDhzAMpTq7hugBYwaRi1nwRjFlVuQ-1WidlQ%3fe=IbyOQ9" TargetMode="External"/><Relationship Id="rId58" Type="http://schemas.openxmlformats.org/officeDocument/2006/relationships/hyperlink" Target="mailto:daniela.robles@invemar.org.co" TargetMode="External"/><Relationship Id="rId74" Type="http://schemas.openxmlformats.org/officeDocument/2006/relationships/hyperlink" Target="../../../../../../my?id=%2Fpersonal%2Fjose%5Favila%5Finvemar%5Forg%5Fco%2FDocuments%2FGo%20Circular%20%2DPLA%2F4%2E%20Taller%20pr%C3%A1ctico%20de%20socializaci%C3%B3n%20y%20aplicaci%C3%B3n%20de%20la%20gu%C3%ADa%20del%20WFD%2C%20Pto%2E%20Colombia%2E%2006%20septiembre" TargetMode="External"/><Relationship Id="rId79" Type="http://schemas.openxmlformats.org/officeDocument/2006/relationships/hyperlink" Target="mailto:dinora.otero@invemar.org.co" TargetMode="External"/><Relationship Id="rId5" Type="http://schemas.openxmlformats.org/officeDocument/2006/relationships/hyperlink" Target="file:///C:\:f:\g\personal\prybem00721guajira_invemar_org_co\EiIoM1dFdTFKpdFwxxS6aucB1KChTKwFGft0qN5pM13D7Q%3fe=3xauuT" TargetMode="External"/><Relationship Id="rId61" Type="http://schemas.openxmlformats.org/officeDocument/2006/relationships/hyperlink" Target="mailto:carlos.tapia@invemar.org.co" TargetMode="External"/><Relationship Id="rId82" Type="http://schemas.openxmlformats.org/officeDocument/2006/relationships/vmlDrawing" Target="../drawings/vmlDrawing2.vml"/><Relationship Id="rId19" Type="http://schemas.openxmlformats.org/officeDocument/2006/relationships/hyperlink" Target="../../../../../../:w:/g/personal/anny_zamora_invemar_org_co/ES6mgFpcz91PghUMpN_7qdgB16cUS89EYADheJQK-WjlPA?e=4xpXlq" TargetMode="External"/><Relationship Id="rId14" Type="http://schemas.openxmlformats.org/officeDocument/2006/relationships/hyperlink" Target="https://invemarsantamarta.sharepoint.com/:f:/s/AguaSegura-BPIN2020000100209309/Eh17WZQYWm5Dmw_RBC_LM_IBJaSalxj0xoJMEyEtpBn9Eg?e=LZpFnl" TargetMode="External"/><Relationship Id="rId22" Type="http://schemas.openxmlformats.org/officeDocument/2006/relationships/hyperlink" Target="../../../../../../:b:/g/personal/daniel_guerrero_invemar_org_co/EY6gW5Pe4tRHjpAJHeCn4WIBo3m7GOlRMnovghqtJk1w4w?e=Nw0gPA" TargetMode="External"/><Relationship Id="rId27" Type="http://schemas.openxmlformats.org/officeDocument/2006/relationships/hyperlink" Target="../../../../../../:b:/g/personal/daniel_guerrero_invemar_org_co/EY6gW5Pe4tRHjpAJHeCn4WIBo3m7GOlRMnovghqtJk1w4w?e=Nw0gPA" TargetMode="External"/><Relationship Id="rId30" Type="http://schemas.openxmlformats.org/officeDocument/2006/relationships/hyperlink" Target="../../../../../../:b:/g/personal/daniel_guerrero_invemar_org_co/EY6gW5Pe4tRHjpAJHeCn4WIBo3m7GOlRMnovghqtJk1w4w?e=Nw0gPA" TargetMode="External"/><Relationship Id="rId35" Type="http://schemas.openxmlformats.org/officeDocument/2006/relationships/hyperlink" Target="https://invemarsantamarta.sharepoint.com/:w:/s/ProyectoGEF7-CGSM/Ea_DZlmaRsFHtQcZV-_Fd0kBxyrAb1FjRhccJHzvhUPp7Q?e=DxvJEz" TargetMode="External"/><Relationship Id="rId43" Type="http://schemas.openxmlformats.org/officeDocument/2006/relationships/hyperlink" Target="../../../../../../:f:/g/personal/jose_avila_invemar_org_co/EpAVHpKKLXlChVTpxbD8xl0B8XG7_ToWS02AioDl8Kg1dg?e=Or0kBc" TargetMode="External"/><Relationship Id="rId48" Type="http://schemas.openxmlformats.org/officeDocument/2006/relationships/hyperlink" Target="mailto:jose.avila@invemar.org.co" TargetMode="External"/><Relationship Id="rId56" Type="http://schemas.openxmlformats.org/officeDocument/2006/relationships/hyperlink" Target="mailto:juan.lazarus@invemar.og.co" TargetMode="External"/><Relationship Id="rId64" Type="http://schemas.openxmlformats.org/officeDocument/2006/relationships/hyperlink" Target="mailto:zoraida.jimenez@invemar.org.co" TargetMode="External"/><Relationship Id="rId69" Type="http://schemas.openxmlformats.org/officeDocument/2006/relationships/hyperlink" Target="../../../../../../:f:/g/personal/carlos_tapia_invemar_org_co/EmVuVqBhEzJLupX5vhzbhdcBiQgZwgd0iaE8h7wD4bZ-YQ?e=cEpq10" TargetMode="External"/><Relationship Id="rId77" Type="http://schemas.openxmlformats.org/officeDocument/2006/relationships/hyperlink" Target="https://www.invemar.org.co/rendici%C3%B3n-de-cuentas" TargetMode="External"/><Relationship Id="rId8" Type="http://schemas.openxmlformats.org/officeDocument/2006/relationships/hyperlink" Target="mailto:joel.pacheco@invemar.org.co" TargetMode="External"/><Relationship Id="rId51" Type="http://schemas.openxmlformats.org/officeDocument/2006/relationships/hyperlink" Target="file:///C:\:u:\g\personal\juan_lazarus_invemar_org_co\EfOatZ8fwMJDhzAMpTq7hugBYwaRi1nwRjFlVuQ-1WidlQ%3fe=IbyOQ9" TargetMode="External"/><Relationship Id="rId72" Type="http://schemas.openxmlformats.org/officeDocument/2006/relationships/hyperlink" Target="../../../../../../:f:/g/personal/jose_avila_invemar_org_co/EoZhlefDMMpNgqvPCBk5QMEByAcCHP06YtTg6Ud-mR_Lrw?e=flKtH7" TargetMode="External"/><Relationship Id="rId80" Type="http://schemas.openxmlformats.org/officeDocument/2006/relationships/printerSettings" Target="../printerSettings/printerSettings3.bin"/><Relationship Id="rId3" Type="http://schemas.openxmlformats.org/officeDocument/2006/relationships/hyperlink" Target="file:///C:\:f:\g\personal\prybem00721guajira_invemar_org_co\EoGMw3pXbJlFrPR_FbhOCzYBhzIzKt5xVjnzzo4NUujSAQ%3fe=lXYzxH" TargetMode="External"/><Relationship Id="rId12" Type="http://schemas.openxmlformats.org/officeDocument/2006/relationships/hyperlink" Target="https://invemarsantamarta.sharepoint.com/:f:/s/AguaSegura-BPIN2020000100209309/Eh17WZQYWm5Dmw_RBC_LM_IBJaSalxj0xoJMEyEtpBn9Eg?e=LZpFnl" TargetMode="External"/><Relationship Id="rId17" Type="http://schemas.openxmlformats.org/officeDocument/2006/relationships/hyperlink" Target="mailto:anny.zamora@invemar.gov.co" TargetMode="External"/><Relationship Id="rId25" Type="http://schemas.openxmlformats.org/officeDocument/2006/relationships/hyperlink" Target="../../../../../../:b:/g/personal/daniel_guerrero_invemar_org_co/EY6gW5Pe4tRHjpAJHeCn4WIBo3m7GOlRMnovghqtJk1w4w?e=Nw0gPA" TargetMode="External"/><Relationship Id="rId33" Type="http://schemas.openxmlformats.org/officeDocument/2006/relationships/hyperlink" Target="../../../../../../:b:/g/personal/daniel_guerrero_invemar_org_co/EY6gW5Pe4tRHjpAJHeCn4WIBo3m7GOlRMnovghqtJk1w4w?e=Nw0gPA" TargetMode="External"/><Relationship Id="rId38" Type="http://schemas.openxmlformats.org/officeDocument/2006/relationships/hyperlink" Target="mailto:jose.avila@invemar.org.co" TargetMode="External"/><Relationship Id="rId46" Type="http://schemas.openxmlformats.org/officeDocument/2006/relationships/hyperlink" Target="../../../../../../:f:/g/personal/jose_avila_invemar_org_co/El3gSTn3UulAkQk9K2SZyfoB9Q448MQc47RfW6b7YPm7Ag?e=6fx33F" TargetMode="External"/><Relationship Id="rId59" Type="http://schemas.openxmlformats.org/officeDocument/2006/relationships/hyperlink" Target="mailto:carlos.tapia@invemar.org.co" TargetMode="External"/><Relationship Id="rId67" Type="http://schemas.openxmlformats.org/officeDocument/2006/relationships/hyperlink" Target="mailto:zoraida.jimenez@invemar.org.co" TargetMode="External"/><Relationship Id="rId20" Type="http://schemas.openxmlformats.org/officeDocument/2006/relationships/hyperlink" Target="../../../../../../:w:/g/personal/anny_zamora_invemar_org_co/ETQoywiyMUVGvgWf_3ZddkMByXVpmpnc1wK6b9pE_KMmQQ?e=92RrPH" TargetMode="External"/><Relationship Id="rId41" Type="http://schemas.openxmlformats.org/officeDocument/2006/relationships/hyperlink" Target="mailto:jose.avila@invemar.org.co" TargetMode="External"/><Relationship Id="rId54" Type="http://schemas.openxmlformats.org/officeDocument/2006/relationships/hyperlink" Target="mailto:juan.lazarus@invemar.og.co" TargetMode="External"/><Relationship Id="rId62" Type="http://schemas.openxmlformats.org/officeDocument/2006/relationships/hyperlink" Target="mailto:carlos.tapia@invemar.org.co" TargetMode="External"/><Relationship Id="rId70" Type="http://schemas.openxmlformats.org/officeDocument/2006/relationships/hyperlink" Target="../../../../../../:x:/g/personal/zoraida_jimenez_invemar_org_co/EQrBwJmaNwlFiysc0puFxt8Ba9PK_nIARu7ujrrke3is-w?e=1UvqUZ" TargetMode="External"/><Relationship Id="rId75" Type="http://schemas.openxmlformats.org/officeDocument/2006/relationships/hyperlink" Target="../../../../../../my?id=%2Fpersonal%2Fjose%5Favila%5Finvemar%5Forg%5Fco%2FDocuments%2FGo%20Circular%20%2DPLA%2F4%2E%20Taller%20pr%C3%A1ctico%20de%20socializaci%C3%B3n%20y%20aplicaci%C3%B3n%20de%20la%20gu%C3%ADa%20del%20WFD%2C%20Tumaco%2E%2010%20septiembre" TargetMode="External"/><Relationship Id="rId83" Type="http://schemas.openxmlformats.org/officeDocument/2006/relationships/comments" Target="../comments1.xml"/><Relationship Id="rId1" Type="http://schemas.openxmlformats.org/officeDocument/2006/relationships/hyperlink" Target="mailto:prybem00721guajira@invemar.org.co" TargetMode="External"/><Relationship Id="rId6" Type="http://schemas.openxmlformats.org/officeDocument/2006/relationships/hyperlink" Target="mailto:prybem00721guajira@invemar.org.co" TargetMode="External"/><Relationship Id="rId15" Type="http://schemas.openxmlformats.org/officeDocument/2006/relationships/hyperlink" Target="https://invemarsantamarta.sharepoint.com/:f:/s/AguaSegura-BPIN2020000100209309/Eh17WZQYWm5Dmw_RBC_LM_IBJaSalxj0xoJMEyEtpBn9Eg?e=LZpFnl" TargetMode="External"/><Relationship Id="rId23" Type="http://schemas.openxmlformats.org/officeDocument/2006/relationships/hyperlink" Target="../../../../../../:b:/g/personal/daniel_guerrero_invemar_org_co/EY6gW5Pe4tRHjpAJHeCn4WIBo3m7GOlRMnovghqtJk1w4w?e=Nw0gPA" TargetMode="External"/><Relationship Id="rId28" Type="http://schemas.openxmlformats.org/officeDocument/2006/relationships/hyperlink" Target="../../../../../../:b:/g/personal/daniel_guerrero_invemar_org_co/EY6gW5Pe4tRHjpAJHeCn4WIBo3m7GOlRMnovghqtJk1w4w?e=Nw0gPA" TargetMode="External"/><Relationship Id="rId36" Type="http://schemas.openxmlformats.org/officeDocument/2006/relationships/hyperlink" Target="mailto:isabela.katime@invemar.org.co" TargetMode="External"/><Relationship Id="rId49" Type="http://schemas.openxmlformats.org/officeDocument/2006/relationships/hyperlink" Target="mailto:jose.avila@invemar.org.co" TargetMode="External"/><Relationship Id="rId57" Type="http://schemas.openxmlformats.org/officeDocument/2006/relationships/hyperlink" Target="https://portal.invemar.org.co/web/portal/noticias/-/asset_publisher/bKakl5sn6b1L/content/invemar-lanza-el-proyecto-greentur-en-la-isla-san-andres-colombia/10182?inheritRedirect=false" TargetMode="External"/><Relationship Id="rId10" Type="http://schemas.openxmlformats.org/officeDocument/2006/relationships/hyperlink" Target="https://invemarsantamarta.sharepoint.com/:f:/s/AguaSegura-BPIN2020000100209309/Eh9I9Gp2UiJDn0Mm1AParTEB1FIkKJNUa6pOG_AKJKjfEQ?e=zuO0Vr" TargetMode="External"/><Relationship Id="rId31" Type="http://schemas.openxmlformats.org/officeDocument/2006/relationships/hyperlink" Target="../../../../../../:b:/g/personal/daniel_guerrero_invemar_org_co/EY6gW5Pe4tRHjpAJHeCn4WIBo3m7GOlRMnovghqtJk1w4w?e=Nw0gPA" TargetMode="External"/><Relationship Id="rId44" Type="http://schemas.openxmlformats.org/officeDocument/2006/relationships/hyperlink" Target="../../../../../../:f:/g/personal/jose_avila_invemar_org_co/Es3AhP2nubJEubIHS6pAN2ABy344CKT7Qa6adeW5l1HVeQ?e=d98mub" TargetMode="External"/><Relationship Id="rId52" Type="http://schemas.openxmlformats.org/officeDocument/2006/relationships/hyperlink" Target="mailto:juan.lazarus@invemar.og.co" TargetMode="External"/><Relationship Id="rId60" Type="http://schemas.openxmlformats.org/officeDocument/2006/relationships/hyperlink" Target="mailto:carlos.tapia@invemar.org.co" TargetMode="External"/><Relationship Id="rId65" Type="http://schemas.openxmlformats.org/officeDocument/2006/relationships/hyperlink" Target="mailto:zoraida.jimenez@invemar.org.co" TargetMode="External"/><Relationship Id="rId73" Type="http://schemas.openxmlformats.org/officeDocument/2006/relationships/hyperlink" Target="../../../../../../:f:/g/personal/jose_avila_invemar_org_co/EjZWyrLT9B5KnQQl8_o7xbYB3nyQkkXOhYdTE-BHZLtpDg?e=KZndpa" TargetMode="External"/><Relationship Id="rId78" Type="http://schemas.openxmlformats.org/officeDocument/2006/relationships/hyperlink" Target="https://www.invemar.org.co/rendici%C3%B3n-de-cuentas" TargetMode="External"/><Relationship Id="rId81" Type="http://schemas.openxmlformats.org/officeDocument/2006/relationships/vmlDrawing" Target="../drawings/vmlDrawing1.vml"/><Relationship Id="rId4" Type="http://schemas.openxmlformats.org/officeDocument/2006/relationships/hyperlink" Target="mailto:prybem00721guajira@invemar.org.co" TargetMode="External"/><Relationship Id="rId9" Type="http://schemas.openxmlformats.org/officeDocument/2006/relationships/hyperlink" Target="../../../../../../:f:/g/personal/janet_vivas_invemar_org_co/EgkhwRZ80K1CvAa4z7PFcfUBPPRu5I71xD4y569KB93jnw?e=DgGWIH" TargetMode="External"/><Relationship Id="rId13" Type="http://schemas.openxmlformats.org/officeDocument/2006/relationships/hyperlink" Target="https://invemarsantamarta.sharepoint.com/:f:/s/AguaSegura-BPIN2020000100209309/Eh17WZQYWm5Dmw_RBC_LM_IBJaSalxj0xoJMEyEtpBn9Eg?e=LZpFnl" TargetMode="External"/><Relationship Id="rId18" Type="http://schemas.openxmlformats.org/officeDocument/2006/relationships/hyperlink" Target="mailto:anny.zamora@invemar.gov.co" TargetMode="External"/><Relationship Id="rId39" Type="http://schemas.openxmlformats.org/officeDocument/2006/relationships/hyperlink" Target="mailto:jose.avila@invemar.org.co" TargetMode="External"/><Relationship Id="rId34" Type="http://schemas.openxmlformats.org/officeDocument/2006/relationships/hyperlink" Target="../../../../../../:b:/g/personal/daniel_guerrero_invemar_org_co/EY6gW5Pe4tRHjpAJHeCn4WIBo3m7GOlRMnovghqtJk1w4w?e=Nw0gPA" TargetMode="External"/><Relationship Id="rId50" Type="http://schemas.openxmlformats.org/officeDocument/2006/relationships/hyperlink" Target="mailto:jose.avila@invemar.org.co" TargetMode="External"/><Relationship Id="rId55" Type="http://schemas.openxmlformats.org/officeDocument/2006/relationships/hyperlink" Target="file:///C:\:u:\g\personal\juan_lazarus_invemar_org_co\EfOatZ8fwMJDhzAMpTq7hugBYwaRi1nwRjFlVuQ-1WidlQ%3fe=IbyOQ9" TargetMode="External"/><Relationship Id="rId76" Type="http://schemas.openxmlformats.org/officeDocument/2006/relationships/hyperlink" Target="../../../../../../shared?id=%2Fpersonal%2Fjanet%5Fvivas%5Finvemar%5Forg%5Fco%2FDocuments%2FBackupJV%2FL%C3%ADnea%20PEM%2FJoel%20Pacheco%2F2024%2FPROYECTOS%2FGREENTUR%2DDANIDA%2FREUNI%C3%93N%20GREENTUR%20SAI%20FEB%202024&amp;listurl=%2Fpersonal%2Fjanet%5Fvivas%5Finvemar%5Forg%5Fco%2FDocuments" TargetMode="External"/><Relationship Id="rId7" Type="http://schemas.openxmlformats.org/officeDocument/2006/relationships/hyperlink" Target="mailto:prybem00721guajira@invemar.org.co" TargetMode="External"/><Relationship Id="rId71" Type="http://schemas.openxmlformats.org/officeDocument/2006/relationships/hyperlink" Target="mailto:isabela.katime@invemar.org.co" TargetMode="External"/><Relationship Id="rId2" Type="http://schemas.openxmlformats.org/officeDocument/2006/relationships/hyperlink" Target="../../../../../../:b:/g/personal/prybem00721guajira_invemar_org_co/ETaQ7nI1k-JAivyEVzmMq_cB6A_4UcfOfvyg7ClvwLLZiA?e=tGFusP" TargetMode="External"/><Relationship Id="rId29" Type="http://schemas.openxmlformats.org/officeDocument/2006/relationships/hyperlink" Target="../../../../../../:b:/g/personal/daniel_guerrero_invemar_org_co/EY6gW5Pe4tRHjpAJHeCn4WIBo3m7GOlRMnovghqtJk1w4w?e=Nw0gPA" TargetMode="External"/><Relationship Id="rId24" Type="http://schemas.openxmlformats.org/officeDocument/2006/relationships/hyperlink" Target="../../../../../../:b:/g/personal/daniel_guerrero_invemar_org_co/EY6gW5Pe4tRHjpAJHeCn4WIBo3m7GOlRMnovghqtJk1w4w?e=Nw0gPA" TargetMode="External"/><Relationship Id="rId40" Type="http://schemas.openxmlformats.org/officeDocument/2006/relationships/hyperlink" Target="mailto:jose.avila@invemar.org.co" TargetMode="External"/><Relationship Id="rId45" Type="http://schemas.openxmlformats.org/officeDocument/2006/relationships/hyperlink" Target="../../../../../../:f:/g/personal/jose_avila_invemar_org_co/EuVcyX9uYZRMqhuCuZi48HEBKdb09rj_gDG1PFnvJ0rtIA?e=WuiEUs" TargetMode="External"/><Relationship Id="rId66" Type="http://schemas.openxmlformats.org/officeDocument/2006/relationships/hyperlink" Target="mailto:zoraida.jimenez@invemar.org.co"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36"/>
  <sheetViews>
    <sheetView zoomScaleNormal="100" workbookViewId="0"/>
  </sheetViews>
  <sheetFormatPr baseColWidth="10" defaultColWidth="0" defaultRowHeight="15" zeroHeight="1" x14ac:dyDescent="0.25"/>
  <cols>
    <col min="1" max="3" width="11.42578125" style="22" customWidth="1"/>
    <col min="4" max="16" width="11.42578125" customWidth="1"/>
    <col min="17" max="17" width="11.42578125" hidden="1" customWidth="1"/>
    <col min="18" max="16384" width="11.42578125" style="1" hidden="1"/>
  </cols>
  <sheetData>
    <row r="1" spans="1:17" x14ac:dyDescent="0.25">
      <c r="A1" s="20"/>
      <c r="B1" s="20"/>
      <c r="C1" s="20"/>
      <c r="D1" s="20"/>
      <c r="E1" s="20"/>
      <c r="F1" s="20"/>
      <c r="G1" s="20"/>
      <c r="H1" s="20"/>
      <c r="I1" s="20"/>
      <c r="J1" s="20"/>
      <c r="K1" s="20"/>
      <c r="L1" s="20"/>
      <c r="M1" s="23"/>
      <c r="N1" s="23"/>
      <c r="O1" s="23"/>
      <c r="P1" s="23"/>
      <c r="Q1" s="2"/>
    </row>
    <row r="2" spans="1:17" x14ac:dyDescent="0.25">
      <c r="A2" s="20"/>
      <c r="B2" s="20"/>
      <c r="C2" s="20"/>
      <c r="D2" s="20"/>
      <c r="E2" s="20"/>
      <c r="F2" s="20"/>
      <c r="G2" s="20"/>
      <c r="H2" s="20"/>
      <c r="I2" s="20"/>
      <c r="J2" s="20"/>
      <c r="K2" s="20"/>
      <c r="L2" s="20"/>
      <c r="M2" s="23"/>
      <c r="N2" s="23"/>
      <c r="O2" s="23"/>
      <c r="P2" s="23"/>
      <c r="Q2" s="2"/>
    </row>
    <row r="3" spans="1:17" x14ac:dyDescent="0.25">
      <c r="A3" s="20"/>
      <c r="B3" s="20"/>
      <c r="C3" s="20"/>
      <c r="D3" s="20"/>
      <c r="E3" s="20"/>
      <c r="F3" s="20"/>
      <c r="G3" s="20"/>
      <c r="H3" s="20"/>
      <c r="I3" s="20"/>
      <c r="J3" s="20"/>
      <c r="K3" s="20"/>
      <c r="L3" s="20"/>
      <c r="M3" s="23"/>
      <c r="N3" s="23"/>
      <c r="O3" s="23"/>
      <c r="P3" s="23"/>
      <c r="Q3" s="2"/>
    </row>
    <row r="4" spans="1:17" x14ac:dyDescent="0.25">
      <c r="A4" s="20"/>
      <c r="B4" s="20"/>
      <c r="C4" s="20"/>
      <c r="D4" s="20"/>
      <c r="E4" s="20"/>
      <c r="F4" s="20"/>
      <c r="G4" s="20"/>
      <c r="H4" s="20"/>
      <c r="I4" s="20"/>
      <c r="J4" s="20"/>
      <c r="K4" s="20"/>
      <c r="L4" s="20"/>
      <c r="M4" s="23"/>
      <c r="N4" s="23"/>
      <c r="O4" s="23"/>
      <c r="P4" s="23"/>
      <c r="Q4" s="2"/>
    </row>
    <row r="5" spans="1:17" x14ac:dyDescent="0.25">
      <c r="A5" s="20"/>
      <c r="B5" s="20"/>
      <c r="C5" s="20"/>
      <c r="D5" s="20"/>
      <c r="E5" s="20"/>
      <c r="F5" s="20"/>
      <c r="G5" s="20"/>
      <c r="H5" s="20"/>
      <c r="I5" s="20"/>
      <c r="J5" s="20"/>
      <c r="K5" s="20"/>
      <c r="L5" s="20"/>
      <c r="M5" s="23"/>
      <c r="N5" s="23"/>
      <c r="O5" s="23"/>
      <c r="P5" s="23"/>
      <c r="Q5" s="2"/>
    </row>
    <row r="6" spans="1:17" x14ac:dyDescent="0.25">
      <c r="A6" s="20"/>
      <c r="B6" s="20"/>
      <c r="C6" s="20"/>
      <c r="D6" s="20"/>
      <c r="E6" s="20"/>
      <c r="F6" s="20"/>
      <c r="G6" s="20"/>
      <c r="H6" s="20"/>
      <c r="I6" s="20"/>
      <c r="J6" s="20"/>
      <c r="K6" s="20"/>
      <c r="L6" s="20"/>
      <c r="M6" s="23"/>
      <c r="N6" s="23"/>
      <c r="O6" s="23"/>
      <c r="P6" s="23"/>
      <c r="Q6" s="2"/>
    </row>
    <row r="7" spans="1:17" x14ac:dyDescent="0.25">
      <c r="A7" s="20"/>
      <c r="B7" s="20"/>
      <c r="C7" s="20"/>
      <c r="D7" s="20"/>
      <c r="E7" s="20"/>
      <c r="F7" s="20"/>
      <c r="G7" s="20"/>
      <c r="H7" s="20"/>
      <c r="I7" s="20"/>
      <c r="J7" s="20"/>
      <c r="K7" s="20"/>
      <c r="L7" s="20"/>
      <c r="M7" s="23"/>
      <c r="N7" s="23"/>
      <c r="O7" s="23"/>
      <c r="P7" s="23"/>
      <c r="Q7" s="2"/>
    </row>
    <row r="8" spans="1:17" x14ac:dyDescent="0.25">
      <c r="A8" s="20"/>
      <c r="B8" s="20"/>
      <c r="C8" s="20"/>
      <c r="D8" s="20"/>
      <c r="E8" s="20"/>
      <c r="F8" s="20"/>
      <c r="G8" s="20"/>
      <c r="H8" s="20"/>
      <c r="I8" s="20"/>
      <c r="J8" s="20"/>
      <c r="K8" s="20"/>
      <c r="L8" s="20"/>
      <c r="M8" s="23"/>
      <c r="N8" s="23"/>
      <c r="O8" s="23"/>
      <c r="P8" s="23"/>
      <c r="Q8" s="2"/>
    </row>
    <row r="9" spans="1:17" x14ac:dyDescent="0.25">
      <c r="A9" s="20"/>
      <c r="B9" s="20"/>
      <c r="C9" s="20"/>
      <c r="D9" s="20"/>
      <c r="E9" s="20"/>
      <c r="F9" s="20"/>
      <c r="G9" s="20"/>
      <c r="H9" s="20"/>
      <c r="I9" s="20"/>
      <c r="J9" s="20"/>
      <c r="K9" s="20"/>
      <c r="L9" s="20"/>
      <c r="M9" s="23"/>
      <c r="N9" s="23"/>
      <c r="O9" s="23"/>
      <c r="P9" s="23"/>
      <c r="Q9" s="2"/>
    </row>
    <row r="10" spans="1:17" x14ac:dyDescent="0.25">
      <c r="A10" s="20"/>
      <c r="B10" s="20"/>
      <c r="C10" s="20"/>
      <c r="D10" s="20"/>
      <c r="E10" s="20"/>
      <c r="F10" s="20"/>
      <c r="G10" s="20"/>
      <c r="H10" s="20"/>
      <c r="I10" s="20"/>
      <c r="J10" s="20"/>
      <c r="K10" s="20"/>
      <c r="L10" s="20"/>
      <c r="M10" s="23"/>
      <c r="N10" s="23"/>
      <c r="O10" s="23"/>
      <c r="P10" s="23"/>
      <c r="Q10" s="2"/>
    </row>
    <row r="11" spans="1:17" x14ac:dyDescent="0.25">
      <c r="A11" s="20"/>
      <c r="B11" s="20"/>
      <c r="C11" s="20"/>
      <c r="D11" s="20"/>
      <c r="E11" s="20"/>
      <c r="F11" s="20"/>
      <c r="G11" s="20"/>
      <c r="H11" s="20"/>
      <c r="I11" s="20"/>
      <c r="J11" s="20"/>
      <c r="K11" s="20"/>
      <c r="L11" s="20"/>
      <c r="M11" s="23"/>
      <c r="N11" s="23"/>
      <c r="O11" s="23"/>
      <c r="P11" s="23"/>
      <c r="Q11" s="2"/>
    </row>
    <row r="12" spans="1:17" x14ac:dyDescent="0.25">
      <c r="A12" s="20"/>
      <c r="B12" s="20"/>
      <c r="C12" s="20"/>
      <c r="D12" s="20"/>
      <c r="E12" s="20"/>
      <c r="F12" s="20"/>
      <c r="G12" s="20"/>
      <c r="H12" s="20"/>
      <c r="I12" s="20"/>
      <c r="J12" s="20"/>
      <c r="K12" s="20"/>
      <c r="L12" s="20"/>
      <c r="M12" s="23"/>
      <c r="N12" s="23"/>
      <c r="O12" s="23"/>
      <c r="P12" s="23"/>
      <c r="Q12" s="2"/>
    </row>
    <row r="13" spans="1:17" x14ac:dyDescent="0.25">
      <c r="A13" s="20"/>
      <c r="B13" s="20"/>
      <c r="C13" s="20"/>
      <c r="D13" s="20"/>
      <c r="E13" s="20"/>
      <c r="F13" s="20"/>
      <c r="G13" s="20"/>
      <c r="H13" s="20"/>
      <c r="I13" s="20"/>
      <c r="J13" s="20"/>
      <c r="K13" s="20"/>
      <c r="L13" s="20"/>
      <c r="M13" s="23"/>
      <c r="N13" s="23"/>
      <c r="O13" s="23"/>
      <c r="P13" s="23"/>
      <c r="Q13" s="2"/>
    </row>
    <row r="14" spans="1:17" x14ac:dyDescent="0.25">
      <c r="A14" s="20"/>
      <c r="B14" s="20"/>
      <c r="C14" s="20"/>
      <c r="D14" s="20"/>
      <c r="E14" s="20"/>
      <c r="F14" s="20"/>
      <c r="G14" s="20"/>
      <c r="H14" s="20"/>
      <c r="I14" s="20"/>
      <c r="J14" s="20"/>
      <c r="K14" s="20"/>
      <c r="L14" s="20"/>
      <c r="M14" s="23"/>
      <c r="N14" s="23"/>
      <c r="O14" s="23"/>
      <c r="P14" s="23"/>
      <c r="Q14" s="2"/>
    </row>
    <row r="15" spans="1:17" x14ac:dyDescent="0.25">
      <c r="A15" s="20"/>
      <c r="B15" s="20"/>
      <c r="C15" s="20"/>
      <c r="D15" s="20"/>
      <c r="E15" s="20"/>
      <c r="F15" s="20"/>
      <c r="G15" s="20"/>
      <c r="H15" s="20"/>
      <c r="I15" s="20"/>
      <c r="J15" s="20"/>
      <c r="K15" s="20"/>
      <c r="L15" s="20"/>
      <c r="M15" s="23"/>
      <c r="N15" s="23"/>
      <c r="O15" s="23"/>
      <c r="P15" s="23"/>
      <c r="Q15" s="2"/>
    </row>
    <row r="16" spans="1:17" x14ac:dyDescent="0.25">
      <c r="A16" s="20"/>
      <c r="B16" s="20"/>
      <c r="C16" s="20"/>
      <c r="D16" s="20"/>
      <c r="E16" s="20"/>
      <c r="F16" s="20"/>
      <c r="G16" s="20"/>
      <c r="H16" s="20"/>
      <c r="I16" s="20"/>
      <c r="J16" s="20"/>
      <c r="K16" s="20"/>
      <c r="L16" s="20"/>
      <c r="M16" s="23"/>
      <c r="N16" s="23"/>
      <c r="O16" s="23"/>
      <c r="P16" s="23"/>
      <c r="Q16" s="2"/>
    </row>
    <row r="17" spans="1:17" x14ac:dyDescent="0.25">
      <c r="A17" s="20"/>
      <c r="B17" s="20"/>
      <c r="C17" s="20"/>
      <c r="D17" s="20"/>
      <c r="E17" s="20"/>
      <c r="F17" s="20"/>
      <c r="G17" s="20"/>
      <c r="H17" s="20"/>
      <c r="I17" s="20"/>
      <c r="J17" s="20"/>
      <c r="K17" s="20"/>
      <c r="L17" s="20"/>
      <c r="M17" s="23"/>
      <c r="N17" s="23"/>
      <c r="O17" s="23"/>
      <c r="P17" s="23"/>
      <c r="Q17" s="2"/>
    </row>
    <row r="18" spans="1:17" x14ac:dyDescent="0.25">
      <c r="A18" s="20"/>
      <c r="B18" s="20"/>
      <c r="C18" s="20"/>
      <c r="D18" s="20"/>
      <c r="E18" s="20"/>
      <c r="F18" s="20"/>
      <c r="G18" s="20"/>
      <c r="H18" s="20"/>
      <c r="I18" s="20"/>
      <c r="J18" s="20"/>
      <c r="K18" s="20"/>
      <c r="L18" s="20"/>
      <c r="M18" s="23"/>
      <c r="N18" s="23"/>
      <c r="O18" s="23"/>
      <c r="P18" s="23"/>
      <c r="Q18" s="2"/>
    </row>
    <row r="19" spans="1:17" x14ac:dyDescent="0.25">
      <c r="A19" s="20"/>
      <c r="B19" s="20"/>
      <c r="C19" s="20"/>
      <c r="D19" s="20"/>
      <c r="E19" s="20"/>
      <c r="F19" s="20"/>
      <c r="G19" s="20"/>
      <c r="H19" s="20"/>
      <c r="I19" s="20"/>
      <c r="J19" s="20"/>
      <c r="K19" s="20"/>
      <c r="L19" s="20"/>
      <c r="M19" s="23"/>
      <c r="N19" s="23"/>
      <c r="O19" s="23"/>
      <c r="P19" s="23"/>
      <c r="Q19" s="2"/>
    </row>
    <row r="20" spans="1:17" x14ac:dyDescent="0.25">
      <c r="A20" s="20"/>
      <c r="B20" s="20"/>
      <c r="C20" s="20"/>
      <c r="D20" s="20"/>
      <c r="E20" s="20"/>
      <c r="F20" s="20"/>
      <c r="G20" s="20"/>
      <c r="H20" s="20"/>
      <c r="I20" s="20"/>
      <c r="J20" s="20"/>
      <c r="K20" s="20"/>
      <c r="L20" s="20"/>
      <c r="M20" s="23"/>
      <c r="N20" s="23"/>
      <c r="O20" s="23"/>
      <c r="P20" s="23"/>
      <c r="Q20" s="2"/>
    </row>
    <row r="21" spans="1:17" x14ac:dyDescent="0.25">
      <c r="A21" s="20"/>
      <c r="B21" s="20"/>
      <c r="C21" s="20"/>
      <c r="D21" s="20"/>
      <c r="E21" s="20"/>
      <c r="F21" s="20"/>
      <c r="G21" s="20"/>
      <c r="H21" s="20"/>
      <c r="I21" s="20"/>
      <c r="J21" s="20"/>
      <c r="K21" s="20"/>
      <c r="L21" s="20"/>
      <c r="M21" s="23"/>
      <c r="N21" s="23"/>
      <c r="O21" s="23"/>
      <c r="P21" s="23"/>
      <c r="Q21" s="2"/>
    </row>
    <row r="22" spans="1:17" x14ac:dyDescent="0.25">
      <c r="A22" s="20"/>
      <c r="B22" s="20"/>
      <c r="C22" s="20"/>
      <c r="D22" s="20"/>
      <c r="E22" s="20"/>
      <c r="F22" s="20"/>
      <c r="G22" s="20"/>
      <c r="H22" s="20"/>
      <c r="I22" s="20"/>
      <c r="J22" s="20"/>
      <c r="K22" s="20"/>
      <c r="L22" s="20"/>
      <c r="M22" s="23"/>
      <c r="N22" s="23"/>
      <c r="O22" s="23"/>
      <c r="P22" s="23"/>
      <c r="Q22" s="2"/>
    </row>
    <row r="23" spans="1:17" x14ac:dyDescent="0.25">
      <c r="A23" s="20"/>
      <c r="B23" s="20"/>
      <c r="C23" s="20"/>
      <c r="D23" s="20"/>
      <c r="E23" s="20"/>
      <c r="F23" s="20"/>
      <c r="G23" s="20"/>
      <c r="H23" s="20"/>
      <c r="I23" s="20"/>
      <c r="J23" s="20"/>
      <c r="K23" s="20"/>
      <c r="L23" s="20"/>
      <c r="M23" s="23"/>
      <c r="N23" s="23"/>
      <c r="O23" s="23"/>
      <c r="P23" s="23"/>
      <c r="Q23" s="2"/>
    </row>
    <row r="24" spans="1:17" x14ac:dyDescent="0.25">
      <c r="A24" s="20"/>
      <c r="B24" s="20"/>
      <c r="C24" s="20"/>
      <c r="D24" s="20"/>
      <c r="E24" s="20"/>
      <c r="F24" s="20"/>
      <c r="G24" s="20"/>
      <c r="H24" s="20"/>
      <c r="I24" s="20"/>
      <c r="J24" s="20"/>
      <c r="K24" s="20"/>
      <c r="L24" s="20"/>
      <c r="M24" s="23"/>
      <c r="N24" s="23"/>
      <c r="O24" s="23"/>
      <c r="P24" s="23"/>
      <c r="Q24" s="2"/>
    </row>
    <row r="25" spans="1:17" x14ac:dyDescent="0.25">
      <c r="A25" s="20"/>
      <c r="B25" s="20"/>
      <c r="C25" s="20"/>
      <c r="D25" s="20"/>
      <c r="E25" s="20"/>
      <c r="F25" s="20"/>
      <c r="G25" s="20"/>
      <c r="H25" s="20"/>
      <c r="I25" s="20"/>
      <c r="J25" s="20"/>
      <c r="K25" s="20"/>
      <c r="L25" s="20"/>
      <c r="M25" s="23"/>
      <c r="N25" s="23"/>
      <c r="O25" s="23"/>
      <c r="P25" s="23"/>
      <c r="Q25" s="2"/>
    </row>
    <row r="26" spans="1:17" x14ac:dyDescent="0.25">
      <c r="A26" s="20"/>
      <c r="B26" s="20"/>
      <c r="C26" s="20"/>
      <c r="D26" s="20"/>
      <c r="E26" s="20"/>
      <c r="F26" s="20"/>
      <c r="G26" s="20"/>
      <c r="H26" s="20"/>
      <c r="I26" s="20"/>
      <c r="J26" s="20"/>
      <c r="K26" s="20"/>
      <c r="L26" s="20"/>
      <c r="M26" s="23"/>
      <c r="N26" s="23"/>
      <c r="O26" s="23"/>
      <c r="P26" s="23"/>
      <c r="Q26" s="2"/>
    </row>
    <row r="27" spans="1:17" x14ac:dyDescent="0.25">
      <c r="A27" s="20"/>
      <c r="B27" s="20"/>
      <c r="C27" s="20"/>
      <c r="D27" s="20"/>
      <c r="E27" s="20"/>
      <c r="F27" s="20"/>
      <c r="G27" s="20"/>
      <c r="H27" s="20"/>
      <c r="I27" s="20"/>
      <c r="J27" s="20"/>
      <c r="K27" s="20"/>
      <c r="L27" s="20"/>
      <c r="M27" s="23"/>
      <c r="N27" s="23"/>
      <c r="O27" s="23"/>
      <c r="P27" s="23"/>
      <c r="Q27" s="2"/>
    </row>
    <row r="28" spans="1:17" x14ac:dyDescent="0.25">
      <c r="A28" s="20"/>
      <c r="B28" s="20"/>
      <c r="C28" s="20"/>
      <c r="D28" s="20"/>
      <c r="E28" s="20"/>
      <c r="F28" s="20"/>
      <c r="G28" s="20"/>
      <c r="H28" s="20"/>
      <c r="I28" s="20"/>
      <c r="J28" s="20"/>
      <c r="K28" s="20"/>
      <c r="L28" s="20"/>
      <c r="M28" s="23"/>
      <c r="N28" s="23"/>
      <c r="O28" s="23"/>
      <c r="P28" s="23"/>
      <c r="Q28" s="2"/>
    </row>
    <row r="29" spans="1:17" x14ac:dyDescent="0.25">
      <c r="A29" s="20"/>
      <c r="B29" s="20"/>
      <c r="C29" s="20"/>
      <c r="D29" s="20"/>
      <c r="E29" s="20"/>
      <c r="F29" s="20"/>
      <c r="G29" s="20"/>
      <c r="H29" s="20"/>
      <c r="I29" s="20"/>
      <c r="J29" s="20"/>
      <c r="K29" s="20"/>
      <c r="L29" s="20"/>
      <c r="M29" s="23"/>
      <c r="N29" s="23"/>
      <c r="O29" s="23"/>
      <c r="P29" s="23"/>
      <c r="Q29" s="2"/>
    </row>
    <row r="30" spans="1:17" hidden="1" x14ac:dyDescent="0.25">
      <c r="A30" s="20"/>
      <c r="B30" s="20"/>
      <c r="C30" s="20"/>
      <c r="D30" s="2"/>
      <c r="E30" s="2"/>
      <c r="F30" s="2"/>
      <c r="G30" s="2"/>
      <c r="H30" s="2"/>
      <c r="I30" s="2"/>
      <c r="J30" s="2"/>
      <c r="K30" s="2"/>
      <c r="L30" s="2"/>
      <c r="M30" s="2"/>
      <c r="N30" s="2"/>
      <c r="O30" s="2"/>
      <c r="P30" s="2"/>
      <c r="Q30" s="2"/>
    </row>
    <row r="31" spans="1:17" hidden="1" x14ac:dyDescent="0.25">
      <c r="A31" s="20"/>
      <c r="B31" s="20"/>
      <c r="C31" s="20"/>
      <c r="D31" s="2"/>
      <c r="E31" s="2"/>
      <c r="F31" s="2"/>
      <c r="G31" s="2"/>
      <c r="H31" s="2"/>
      <c r="I31" s="2"/>
      <c r="J31" s="2"/>
      <c r="K31" s="2"/>
      <c r="L31" s="2"/>
      <c r="M31" s="2"/>
      <c r="N31" s="2"/>
      <c r="O31" s="2"/>
      <c r="P31" s="2"/>
      <c r="Q31" s="2"/>
    </row>
    <row r="32" spans="1:17" hidden="1" x14ac:dyDescent="0.25">
      <c r="A32" s="20"/>
      <c r="B32" s="20"/>
      <c r="C32" s="20"/>
      <c r="D32" s="2"/>
      <c r="E32" s="2"/>
      <c r="F32" s="2"/>
      <c r="G32" s="2"/>
      <c r="H32" s="2"/>
      <c r="I32" s="2"/>
      <c r="J32" s="2"/>
      <c r="K32" s="2"/>
      <c r="L32" s="2"/>
      <c r="M32" s="2"/>
      <c r="N32" s="2"/>
      <c r="O32" s="2"/>
      <c r="P32" s="2"/>
      <c r="Q32" s="2"/>
    </row>
    <row r="33" spans="1:17" hidden="1" x14ac:dyDescent="0.25">
      <c r="A33" s="20"/>
      <c r="B33" s="20"/>
      <c r="C33" s="20"/>
      <c r="D33" s="2"/>
      <c r="E33" s="2"/>
      <c r="F33" s="2"/>
      <c r="G33" s="2"/>
      <c r="H33" s="2"/>
      <c r="I33" s="2"/>
      <c r="J33" s="2"/>
      <c r="K33" s="2"/>
      <c r="L33" s="2"/>
      <c r="M33" s="2"/>
      <c r="N33" s="2"/>
      <c r="O33" s="2"/>
      <c r="P33" s="2"/>
      <c r="Q33" s="2"/>
    </row>
    <row r="34" spans="1:17" hidden="1" x14ac:dyDescent="0.25">
      <c r="A34" s="21"/>
      <c r="D34" s="1"/>
      <c r="E34" s="1"/>
      <c r="F34" s="19"/>
      <c r="G34" s="19"/>
      <c r="H34" s="19"/>
      <c r="I34" s="19"/>
      <c r="J34" s="19"/>
      <c r="K34" s="19"/>
      <c r="L34" s="1"/>
      <c r="M34" s="1"/>
      <c r="N34" s="1"/>
      <c r="O34" s="1"/>
      <c r="P34" s="1"/>
      <c r="Q34" s="1"/>
    </row>
    <row r="35" spans="1:17" hidden="1" x14ac:dyDescent="0.25">
      <c r="A35" s="21"/>
      <c r="D35" s="1"/>
      <c r="E35" s="1"/>
      <c r="F35" s="19"/>
      <c r="G35" s="19"/>
      <c r="H35" s="19"/>
      <c r="I35" s="19"/>
      <c r="J35" s="19"/>
      <c r="K35" s="19"/>
      <c r="L35" s="1"/>
      <c r="M35" s="1"/>
      <c r="N35" s="1"/>
      <c r="O35" s="1"/>
      <c r="P35" s="1"/>
      <c r="Q35" s="1"/>
    </row>
    <row r="36" spans="1:17" hidden="1" x14ac:dyDescent="0.25">
      <c r="D36" s="1"/>
      <c r="E36" s="1"/>
      <c r="F36" s="1"/>
      <c r="G36" s="1"/>
      <c r="H36" s="1"/>
      <c r="I36" s="1"/>
      <c r="J36" s="1"/>
      <c r="K36" s="1"/>
      <c r="L36" s="1"/>
      <c r="M36" s="1"/>
      <c r="N36" s="1"/>
      <c r="O36" s="1"/>
      <c r="P36" s="1"/>
      <c r="Q36" s="1"/>
    </row>
  </sheetData>
  <sheetProtection selectLockedCells="1" selectUnlockedCells="1"/>
  <pageMargins left="0.70866141732283472" right="0.70866141732283472" top="0.74803149606299213" bottom="0.74803149606299213" header="0.31496062992125984" footer="0.31496062992125984"/>
  <pageSetup scale="66" fitToHeight="0" orientation="landscape" r:id="rId1"/>
  <headerFooter>
    <oddFooter>&amp;LVersión: 02
Fecha: 2019-01-31&amp;CSi este documento se encuentra impreso no se garantiza su vigencia.
La versión vigente reposa en el Sistema Integrado de Gestión (Intranet).&amp;R1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0"/>
  <sheetViews>
    <sheetView topLeftCell="A13" zoomScaleNormal="100" workbookViewId="0"/>
  </sheetViews>
  <sheetFormatPr baseColWidth="10" defaultColWidth="0" defaultRowHeight="15" zeroHeight="1" x14ac:dyDescent="0.25"/>
  <cols>
    <col min="1" max="2" width="11.42578125" style="1" customWidth="1"/>
    <col min="3" max="3" width="16.5703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20"/>
      <c r="B1" s="20"/>
      <c r="C1" s="157" t="s">
        <v>0</v>
      </c>
      <c r="D1" s="158"/>
      <c r="E1" s="158"/>
      <c r="F1" s="158"/>
      <c r="G1" s="158"/>
      <c r="H1" s="158"/>
      <c r="I1" s="158"/>
      <c r="J1" s="159"/>
      <c r="K1" s="2"/>
      <c r="L1" s="2"/>
      <c r="M1" s="2"/>
      <c r="N1" s="2"/>
      <c r="O1" s="2"/>
    </row>
    <row r="2" spans="1:15" ht="15.75" thickBot="1" x14ac:dyDescent="0.3">
      <c r="A2" s="20"/>
      <c r="B2" s="20"/>
      <c r="C2" s="2"/>
      <c r="D2" s="2"/>
      <c r="E2" s="2"/>
      <c r="F2" s="2"/>
      <c r="G2" s="2"/>
      <c r="H2" s="2"/>
      <c r="I2" s="2"/>
      <c r="J2" s="2"/>
      <c r="K2" s="2"/>
      <c r="L2" s="2"/>
      <c r="M2" s="2"/>
      <c r="N2" s="2"/>
      <c r="O2" s="2"/>
    </row>
    <row r="3" spans="1:15" ht="112.5" customHeight="1" thickBot="1" x14ac:dyDescent="0.3">
      <c r="A3" s="20"/>
      <c r="B3" s="20"/>
      <c r="C3" s="160" t="s">
        <v>1</v>
      </c>
      <c r="D3" s="161"/>
      <c r="E3" s="161"/>
      <c r="F3" s="161"/>
      <c r="G3" s="161"/>
      <c r="H3" s="161"/>
      <c r="I3" s="161"/>
      <c r="J3" s="162"/>
      <c r="K3" s="2"/>
      <c r="L3" s="2"/>
      <c r="M3" s="2"/>
      <c r="N3" s="2"/>
      <c r="O3" s="2"/>
    </row>
    <row r="4" spans="1:15" x14ac:dyDescent="0.25">
      <c r="A4" s="20"/>
      <c r="B4" s="20"/>
      <c r="C4" s="2"/>
      <c r="D4" s="2"/>
      <c r="E4" s="2"/>
      <c r="F4" s="2"/>
      <c r="G4" s="2"/>
      <c r="H4" s="2"/>
      <c r="I4" s="2"/>
      <c r="J4" s="2"/>
      <c r="K4" s="2"/>
      <c r="L4" s="2"/>
      <c r="M4" s="2"/>
      <c r="N4" s="2"/>
      <c r="O4" s="2"/>
    </row>
    <row r="5" spans="1:15" ht="15.75" thickBot="1" x14ac:dyDescent="0.3">
      <c r="A5" s="20"/>
      <c r="B5" s="20"/>
      <c r="C5" s="2"/>
      <c r="D5" s="2"/>
      <c r="E5" s="2"/>
      <c r="F5" s="2"/>
      <c r="G5" s="2"/>
      <c r="H5" s="2"/>
      <c r="I5" s="2"/>
      <c r="J5" s="2"/>
      <c r="K5" s="2"/>
      <c r="L5" s="2"/>
      <c r="M5" s="2"/>
      <c r="N5" s="2"/>
      <c r="O5" s="2"/>
    </row>
    <row r="6" spans="1:15" x14ac:dyDescent="0.25">
      <c r="A6" s="20"/>
      <c r="B6" s="20"/>
      <c r="C6" s="163" t="s">
        <v>2</v>
      </c>
      <c r="D6" s="165" t="s">
        <v>3</v>
      </c>
      <c r="E6" s="165" t="s">
        <v>4</v>
      </c>
      <c r="F6" s="165"/>
      <c r="G6" s="165"/>
      <c r="H6" s="165" t="s">
        <v>5</v>
      </c>
      <c r="I6" s="165"/>
      <c r="J6" s="167" t="s">
        <v>6</v>
      </c>
      <c r="K6" s="2"/>
      <c r="L6" s="2"/>
      <c r="M6" s="2"/>
      <c r="N6" s="2"/>
      <c r="O6" s="2"/>
    </row>
    <row r="7" spans="1:15" ht="15.75" thickBot="1" x14ac:dyDescent="0.3">
      <c r="A7" s="20"/>
      <c r="B7" s="20"/>
      <c r="C7" s="164"/>
      <c r="D7" s="166"/>
      <c r="E7" s="3">
        <v>1</v>
      </c>
      <c r="F7" s="3">
        <v>2</v>
      </c>
      <c r="G7" s="3">
        <v>3</v>
      </c>
      <c r="H7" s="3" t="s">
        <v>7</v>
      </c>
      <c r="I7" s="3" t="s">
        <v>8</v>
      </c>
      <c r="J7" s="168"/>
      <c r="K7" s="2"/>
      <c r="L7" s="2"/>
      <c r="M7" s="2"/>
      <c r="N7" s="2"/>
      <c r="O7" s="2"/>
    </row>
    <row r="8" spans="1:15" x14ac:dyDescent="0.25">
      <c r="A8" s="20"/>
      <c r="B8" s="20"/>
      <c r="C8" s="153" t="s">
        <v>9</v>
      </c>
      <c r="D8" s="4" t="s">
        <v>10</v>
      </c>
      <c r="E8" s="15" t="s">
        <v>11</v>
      </c>
      <c r="F8" s="10"/>
      <c r="G8" s="10"/>
      <c r="H8" s="10" t="s">
        <v>12</v>
      </c>
      <c r="I8" s="11" t="s">
        <v>13</v>
      </c>
      <c r="J8" s="7" t="s">
        <v>14</v>
      </c>
      <c r="K8" s="2"/>
      <c r="L8" s="2"/>
      <c r="M8" s="2"/>
      <c r="N8" s="2"/>
      <c r="O8" s="2"/>
    </row>
    <row r="9" spans="1:15" ht="45" x14ac:dyDescent="0.25">
      <c r="A9" s="20"/>
      <c r="B9" s="20"/>
      <c r="C9" s="154"/>
      <c r="D9" s="5" t="s">
        <v>15</v>
      </c>
      <c r="E9" s="16" t="s">
        <v>11</v>
      </c>
      <c r="F9" s="12"/>
      <c r="G9" s="12"/>
      <c r="H9" s="12" t="s">
        <v>16</v>
      </c>
      <c r="I9" s="12" t="s">
        <v>13</v>
      </c>
      <c r="J9" s="8" t="s">
        <v>17</v>
      </c>
      <c r="K9" s="2"/>
      <c r="L9" s="2"/>
      <c r="M9" s="2"/>
      <c r="N9" s="2"/>
      <c r="O9" s="2"/>
    </row>
    <row r="10" spans="1:15" ht="30" x14ac:dyDescent="0.25">
      <c r="A10" s="20"/>
      <c r="B10" s="20"/>
      <c r="C10" s="154"/>
      <c r="D10" s="5" t="s">
        <v>18</v>
      </c>
      <c r="E10" s="16" t="s">
        <v>11</v>
      </c>
      <c r="F10" s="12"/>
      <c r="G10" s="12"/>
      <c r="H10" s="12" t="s">
        <v>16</v>
      </c>
      <c r="I10" s="12" t="s">
        <v>13</v>
      </c>
      <c r="J10" s="8" t="s">
        <v>19</v>
      </c>
      <c r="K10" s="2"/>
      <c r="L10" s="2"/>
      <c r="M10" s="2"/>
      <c r="N10" s="2"/>
      <c r="O10" s="2"/>
    </row>
    <row r="11" spans="1:15" ht="120" x14ac:dyDescent="0.25">
      <c r="A11" s="20"/>
      <c r="B11" s="20"/>
      <c r="C11" s="154"/>
      <c r="D11" s="5" t="s">
        <v>20</v>
      </c>
      <c r="E11" s="16" t="s">
        <v>11</v>
      </c>
      <c r="F11" s="12"/>
      <c r="G11" s="12"/>
      <c r="H11" s="12" t="s">
        <v>16</v>
      </c>
      <c r="I11" s="13" t="s">
        <v>13</v>
      </c>
      <c r="J11" s="8" t="s">
        <v>21</v>
      </c>
      <c r="K11" s="2"/>
      <c r="L11" s="2"/>
      <c r="M11" s="2"/>
      <c r="N11" s="2"/>
      <c r="O11" s="2"/>
    </row>
    <row r="12" spans="1:15" ht="30" x14ac:dyDescent="0.25">
      <c r="A12" s="20"/>
      <c r="B12" s="20"/>
      <c r="C12" s="154"/>
      <c r="D12" s="5" t="s">
        <v>22</v>
      </c>
      <c r="E12" s="16" t="s">
        <v>11</v>
      </c>
      <c r="F12" s="12"/>
      <c r="G12" s="12"/>
      <c r="H12" s="12" t="s">
        <v>16</v>
      </c>
      <c r="I12" s="13" t="s">
        <v>13</v>
      </c>
      <c r="J12" s="8" t="s">
        <v>23</v>
      </c>
      <c r="K12" s="2"/>
      <c r="L12" s="2"/>
      <c r="M12" s="2"/>
      <c r="N12" s="2"/>
      <c r="O12" s="2"/>
    </row>
    <row r="13" spans="1:15" ht="60" x14ac:dyDescent="0.25">
      <c r="A13" s="20"/>
      <c r="B13" s="20"/>
      <c r="C13" s="155" t="s">
        <v>24</v>
      </c>
      <c r="D13" s="5" t="s">
        <v>25</v>
      </c>
      <c r="E13" s="17" t="s">
        <v>11</v>
      </c>
      <c r="F13" s="12"/>
      <c r="G13" s="12"/>
      <c r="H13" s="12" t="s">
        <v>12</v>
      </c>
      <c r="I13" s="13" t="s">
        <v>12</v>
      </c>
      <c r="J13" s="8" t="s">
        <v>26</v>
      </c>
      <c r="K13" s="2"/>
      <c r="L13" s="2"/>
      <c r="M13" s="2"/>
      <c r="N13" s="2"/>
      <c r="O13" s="2"/>
    </row>
    <row r="14" spans="1:15" ht="75" x14ac:dyDescent="0.25">
      <c r="A14" s="20"/>
      <c r="B14" s="20"/>
      <c r="C14" s="155"/>
      <c r="D14" s="5" t="s">
        <v>27</v>
      </c>
      <c r="E14" s="17" t="s">
        <v>11</v>
      </c>
      <c r="F14" s="17" t="s">
        <v>11</v>
      </c>
      <c r="G14" s="17" t="s">
        <v>11</v>
      </c>
      <c r="H14" s="12" t="s">
        <v>16</v>
      </c>
      <c r="I14" s="13" t="s">
        <v>28</v>
      </c>
      <c r="J14" s="8" t="s">
        <v>29</v>
      </c>
      <c r="K14" s="2"/>
      <c r="L14" s="2"/>
      <c r="M14" s="2"/>
      <c r="N14" s="2"/>
      <c r="O14" s="2"/>
    </row>
    <row r="15" spans="1:15" ht="60" x14ac:dyDescent="0.25">
      <c r="A15" s="20"/>
      <c r="B15" s="20"/>
      <c r="C15" s="155"/>
      <c r="D15" s="5" t="s">
        <v>30</v>
      </c>
      <c r="E15" s="17" t="s">
        <v>11</v>
      </c>
      <c r="F15" s="17" t="s">
        <v>11</v>
      </c>
      <c r="G15" s="17" t="s">
        <v>11</v>
      </c>
      <c r="H15" s="12" t="s">
        <v>16</v>
      </c>
      <c r="I15" s="12" t="s">
        <v>28</v>
      </c>
      <c r="J15" s="8" t="s">
        <v>31</v>
      </c>
      <c r="K15" s="2"/>
      <c r="L15" s="2"/>
      <c r="M15" s="2"/>
      <c r="N15" s="2"/>
      <c r="O15" s="2"/>
    </row>
    <row r="16" spans="1:15" ht="30" x14ac:dyDescent="0.25">
      <c r="A16" s="20"/>
      <c r="B16" s="20"/>
      <c r="C16" s="155"/>
      <c r="D16" s="5" t="s">
        <v>32</v>
      </c>
      <c r="E16" s="17" t="s">
        <v>11</v>
      </c>
      <c r="F16" s="12"/>
      <c r="G16" s="12"/>
      <c r="H16" s="12" t="s">
        <v>16</v>
      </c>
      <c r="I16" s="13" t="s">
        <v>33</v>
      </c>
      <c r="J16" s="8" t="s">
        <v>34</v>
      </c>
      <c r="K16" s="2"/>
      <c r="L16" s="2"/>
      <c r="M16" s="2"/>
      <c r="N16" s="2"/>
      <c r="O16" s="2"/>
    </row>
    <row r="17" spans="1:15" ht="60" x14ac:dyDescent="0.25">
      <c r="A17" s="20"/>
      <c r="B17" s="20"/>
      <c r="C17" s="155"/>
      <c r="D17" s="5" t="s">
        <v>35</v>
      </c>
      <c r="E17" s="12"/>
      <c r="F17" s="12"/>
      <c r="G17" s="17" t="s">
        <v>11</v>
      </c>
      <c r="H17" s="12" t="s">
        <v>36</v>
      </c>
      <c r="I17" s="12" t="s">
        <v>28</v>
      </c>
      <c r="J17" s="8" t="s">
        <v>34</v>
      </c>
      <c r="K17" s="2"/>
      <c r="L17" s="2"/>
      <c r="M17" s="2"/>
      <c r="N17" s="2"/>
      <c r="O17" s="2"/>
    </row>
    <row r="18" spans="1:15" ht="30.75" thickBot="1" x14ac:dyDescent="0.3">
      <c r="A18" s="20"/>
      <c r="B18" s="20"/>
      <c r="C18" s="156"/>
      <c r="D18" s="6" t="s">
        <v>37</v>
      </c>
      <c r="E18" s="18" t="s">
        <v>11</v>
      </c>
      <c r="F18" s="18" t="s">
        <v>11</v>
      </c>
      <c r="G18" s="18" t="s">
        <v>11</v>
      </c>
      <c r="H18" s="14" t="s">
        <v>13</v>
      </c>
      <c r="I18" s="14" t="s">
        <v>28</v>
      </c>
      <c r="J18" s="9" t="s">
        <v>38</v>
      </c>
      <c r="K18" s="2"/>
      <c r="L18" s="2"/>
      <c r="M18" s="2"/>
      <c r="N18" s="2"/>
      <c r="O18" s="2"/>
    </row>
    <row r="19" spans="1:15" x14ac:dyDescent="0.25">
      <c r="A19" s="20"/>
      <c r="B19" s="20"/>
      <c r="C19" s="2"/>
      <c r="D19" s="2"/>
      <c r="E19" s="2"/>
      <c r="F19" s="2"/>
      <c r="G19" s="2"/>
      <c r="H19" s="2"/>
      <c r="I19" s="2"/>
      <c r="J19" s="2"/>
      <c r="K19" s="2"/>
      <c r="L19" s="2"/>
      <c r="M19" s="2"/>
      <c r="N19" s="2"/>
      <c r="O19" s="2"/>
    </row>
    <row r="20" spans="1:15" x14ac:dyDescent="0.25">
      <c r="A20" s="20"/>
      <c r="B20" s="20"/>
      <c r="C20" s="2"/>
      <c r="D20" s="2"/>
      <c r="E20" s="2"/>
      <c r="F20" s="2"/>
      <c r="G20" s="2"/>
      <c r="H20" s="2"/>
      <c r="I20" s="2"/>
      <c r="J20" s="2"/>
      <c r="K20" s="2"/>
      <c r="L20" s="2"/>
      <c r="M20" s="2"/>
      <c r="N20" s="2"/>
      <c r="O20" s="2"/>
    </row>
  </sheetData>
  <sheetProtection selectLockedCells="1" selectUnlockedCells="1"/>
  <mergeCells count="9">
    <mergeCell ref="C8:C12"/>
    <mergeCell ref="C13:C18"/>
    <mergeCell ref="C1:J1"/>
    <mergeCell ref="C3:J3"/>
    <mergeCell ref="C6:C7"/>
    <mergeCell ref="D6:D7"/>
    <mergeCell ref="E6:G6"/>
    <mergeCell ref="H6:I6"/>
    <mergeCell ref="J6:J7"/>
  </mergeCells>
  <pageMargins left="0.70866141732283472" right="0.70866141732283472" top="0.74803149606299213" bottom="0.74803149606299213" header="0.31496062992125984" footer="0.31496062992125984"/>
  <pageSetup scale="45" orientation="landscape" r:id="rId1"/>
  <headerFooter>
    <oddFooter>&amp;LVersión: 02
Fecha: 2019-01-31&amp;CSi este documento se encuentra impreso no se garantiza su vigencia.
La versión vigente reposa en el Sistema Integrado de Gestión (Intranet).&amp;R2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
  <sheetViews>
    <sheetView zoomScaleNormal="100" workbookViewId="0">
      <selection activeCell="C1" sqref="C1:J1"/>
    </sheetView>
  </sheetViews>
  <sheetFormatPr baseColWidth="10" defaultColWidth="0" defaultRowHeight="15" customHeight="1" zeroHeight="1" x14ac:dyDescent="0.25"/>
  <cols>
    <col min="1" max="2" width="11.42578125" style="1" customWidth="1"/>
    <col min="3" max="3" width="16.5703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2"/>
      <c r="B1" s="2"/>
      <c r="C1" s="157" t="s">
        <v>39</v>
      </c>
      <c r="D1" s="158"/>
      <c r="E1" s="158"/>
      <c r="F1" s="158"/>
      <c r="G1" s="158"/>
      <c r="H1" s="158"/>
      <c r="I1" s="158"/>
      <c r="J1" s="159"/>
      <c r="K1" s="2"/>
      <c r="L1" s="2"/>
      <c r="M1" s="2"/>
      <c r="N1" s="2"/>
      <c r="O1" s="2"/>
    </row>
    <row r="2" spans="1:15" x14ac:dyDescent="0.25">
      <c r="A2" s="2"/>
      <c r="B2" s="2"/>
      <c r="C2" s="2"/>
      <c r="D2" s="2"/>
      <c r="E2" s="2"/>
      <c r="F2" s="2"/>
      <c r="G2" s="2"/>
      <c r="H2" s="2"/>
      <c r="I2" s="2"/>
      <c r="J2" s="2"/>
      <c r="K2" s="2"/>
      <c r="L2" s="2"/>
      <c r="M2" s="2"/>
      <c r="N2" s="2"/>
      <c r="O2" s="2"/>
    </row>
    <row r="3" spans="1:15" x14ac:dyDescent="0.25">
      <c r="A3" s="2"/>
      <c r="B3" s="2"/>
      <c r="C3" s="2"/>
      <c r="D3" s="2"/>
      <c r="E3" s="2"/>
      <c r="F3" s="2"/>
      <c r="G3" s="2"/>
      <c r="H3" s="2"/>
      <c r="I3" s="2"/>
      <c r="J3" s="2"/>
      <c r="K3" s="2"/>
      <c r="L3" s="2"/>
      <c r="M3" s="2"/>
      <c r="N3" s="2"/>
      <c r="O3" s="2"/>
    </row>
    <row r="4" spans="1:15" x14ac:dyDescent="0.25">
      <c r="A4" s="2"/>
      <c r="B4" s="2"/>
      <c r="C4" s="2"/>
      <c r="D4" s="2"/>
      <c r="E4" s="2"/>
      <c r="F4" s="2"/>
      <c r="G4" s="2"/>
      <c r="H4" s="2"/>
      <c r="I4" s="2"/>
      <c r="J4" s="2"/>
      <c r="K4" s="2"/>
      <c r="L4" s="2"/>
      <c r="M4" s="2"/>
      <c r="N4" s="2"/>
      <c r="O4" s="2"/>
    </row>
    <row r="5" spans="1:15" x14ac:dyDescent="0.25">
      <c r="A5" s="2"/>
      <c r="B5" s="2"/>
      <c r="C5" s="2"/>
      <c r="D5" s="2"/>
      <c r="E5" s="2"/>
      <c r="F5" s="2"/>
      <c r="G5" s="2"/>
      <c r="H5" s="2"/>
      <c r="I5" s="2"/>
      <c r="J5" s="2"/>
      <c r="K5" s="2"/>
      <c r="L5" s="2"/>
      <c r="M5" s="2"/>
      <c r="N5" s="2"/>
      <c r="O5" s="2"/>
    </row>
    <row r="6" spans="1:15" x14ac:dyDescent="0.25">
      <c r="A6" s="2"/>
      <c r="B6" s="2"/>
      <c r="C6" s="2"/>
      <c r="D6" s="2"/>
      <c r="E6" s="2"/>
      <c r="F6" s="2"/>
      <c r="G6" s="2"/>
      <c r="H6" s="2"/>
      <c r="I6" s="2"/>
      <c r="J6" s="2"/>
      <c r="K6" s="2"/>
      <c r="L6" s="2"/>
      <c r="M6" s="2"/>
      <c r="N6" s="2"/>
      <c r="O6" s="2"/>
    </row>
    <row r="7" spans="1:15" x14ac:dyDescent="0.25">
      <c r="A7" s="2"/>
      <c r="B7" s="2"/>
      <c r="C7" s="2"/>
      <c r="D7" s="2"/>
      <c r="E7" s="2"/>
      <c r="F7" s="2"/>
      <c r="G7" s="2"/>
      <c r="H7" s="2"/>
      <c r="I7" s="2"/>
      <c r="J7" s="2"/>
      <c r="K7" s="2"/>
      <c r="L7" s="2"/>
      <c r="M7" s="2"/>
      <c r="N7" s="2"/>
      <c r="O7" s="2"/>
    </row>
    <row r="8" spans="1:15" x14ac:dyDescent="0.25">
      <c r="A8" s="2"/>
      <c r="B8" s="2"/>
      <c r="C8" s="2"/>
      <c r="D8" s="2"/>
      <c r="E8" s="2"/>
      <c r="F8" s="2"/>
      <c r="G8" s="2"/>
      <c r="H8" s="2"/>
      <c r="I8" s="2"/>
      <c r="J8" s="2"/>
      <c r="K8" s="2"/>
      <c r="L8" s="2"/>
      <c r="M8" s="2"/>
      <c r="N8" s="2"/>
      <c r="O8" s="2"/>
    </row>
    <row r="9" spans="1:15" x14ac:dyDescent="0.25">
      <c r="A9" s="2"/>
      <c r="B9" s="2"/>
      <c r="C9" s="2"/>
      <c r="D9" s="2"/>
      <c r="E9" s="2"/>
      <c r="F9" s="2"/>
      <c r="G9" s="2"/>
      <c r="H9" s="2"/>
      <c r="I9" s="2"/>
      <c r="J9" s="2"/>
      <c r="K9" s="2"/>
      <c r="L9" s="2"/>
      <c r="M9" s="2"/>
      <c r="N9" s="2"/>
      <c r="O9" s="2"/>
    </row>
    <row r="10" spans="1:15" x14ac:dyDescent="0.25">
      <c r="A10" s="2"/>
      <c r="B10" s="2"/>
      <c r="C10" s="2"/>
      <c r="D10" s="2"/>
      <c r="E10" s="2"/>
      <c r="F10" s="2"/>
      <c r="G10" s="2"/>
      <c r="H10" s="2"/>
      <c r="I10" s="2"/>
      <c r="J10" s="2"/>
      <c r="K10" s="2"/>
      <c r="L10" s="2"/>
      <c r="M10" s="2"/>
      <c r="N10" s="2"/>
      <c r="O10" s="2"/>
    </row>
    <row r="11" spans="1:15" x14ac:dyDescent="0.25">
      <c r="A11" s="2"/>
      <c r="B11" s="2"/>
      <c r="C11" s="2"/>
      <c r="D11" s="2"/>
      <c r="E11" s="2"/>
      <c r="F11" s="2"/>
      <c r="G11" s="2"/>
      <c r="H11" s="2"/>
      <c r="I11" s="2"/>
      <c r="J11" s="2"/>
      <c r="K11" s="2"/>
      <c r="L11" s="2"/>
      <c r="M11" s="2"/>
      <c r="N11" s="2"/>
      <c r="O11" s="2"/>
    </row>
    <row r="12" spans="1:15" x14ac:dyDescent="0.25">
      <c r="A12" s="2"/>
      <c r="B12" s="2"/>
      <c r="C12" s="2"/>
      <c r="D12" s="2"/>
      <c r="E12" s="2"/>
      <c r="F12" s="2"/>
      <c r="G12" s="2"/>
      <c r="H12" s="2"/>
      <c r="I12" s="2"/>
      <c r="J12" s="2"/>
      <c r="K12" s="2"/>
      <c r="L12" s="2"/>
      <c r="M12" s="2"/>
      <c r="N12" s="2"/>
      <c r="O12" s="2"/>
    </row>
    <row r="13" spans="1:15" x14ac:dyDescent="0.25">
      <c r="A13" s="2"/>
      <c r="B13" s="2"/>
      <c r="C13" s="2"/>
      <c r="D13" s="2"/>
      <c r="E13" s="2"/>
      <c r="F13" s="2"/>
      <c r="G13" s="2"/>
      <c r="H13" s="2"/>
      <c r="I13" s="2"/>
      <c r="J13" s="2"/>
      <c r="K13" s="2"/>
      <c r="L13" s="2"/>
      <c r="M13" s="2"/>
      <c r="N13" s="2"/>
      <c r="O13" s="2"/>
    </row>
    <row r="14" spans="1:15" x14ac:dyDescent="0.25">
      <c r="A14" s="2"/>
      <c r="B14" s="2"/>
      <c r="C14" s="2"/>
      <c r="D14" s="2"/>
      <c r="E14" s="2"/>
      <c r="F14" s="2"/>
      <c r="G14" s="2"/>
      <c r="H14" s="2"/>
      <c r="I14" s="2"/>
      <c r="J14" s="2"/>
      <c r="K14" s="2"/>
      <c r="L14" s="2"/>
      <c r="M14" s="2"/>
      <c r="N14" s="2"/>
      <c r="O14" s="2"/>
    </row>
    <row r="15" spans="1:15" x14ac:dyDescent="0.25">
      <c r="A15" s="2"/>
      <c r="B15" s="2"/>
      <c r="C15" s="2"/>
      <c r="D15" s="2"/>
      <c r="E15" s="2"/>
      <c r="F15" s="2"/>
      <c r="G15" s="2"/>
      <c r="H15" s="2"/>
      <c r="I15" s="2"/>
      <c r="J15" s="2"/>
      <c r="K15" s="2"/>
      <c r="L15" s="2"/>
      <c r="M15" s="2"/>
      <c r="N15" s="2"/>
      <c r="O15" s="2"/>
    </row>
    <row r="16" spans="1:15" x14ac:dyDescent="0.25">
      <c r="A16" s="2"/>
      <c r="B16" s="2"/>
      <c r="C16" s="2"/>
      <c r="D16" s="2"/>
      <c r="E16" s="2"/>
      <c r="F16" s="2"/>
      <c r="G16" s="2"/>
      <c r="H16" s="2"/>
      <c r="I16" s="2"/>
      <c r="J16" s="2"/>
      <c r="K16" s="2"/>
      <c r="L16" s="2"/>
      <c r="M16" s="2"/>
      <c r="N16" s="2"/>
      <c r="O16" s="2"/>
    </row>
    <row r="17" spans="1:15" x14ac:dyDescent="0.25">
      <c r="A17" s="2"/>
      <c r="B17" s="2"/>
      <c r="C17" s="2"/>
      <c r="D17" s="2"/>
      <c r="E17" s="2"/>
      <c r="F17" s="2"/>
      <c r="G17" s="2"/>
      <c r="H17" s="2"/>
      <c r="I17" s="2"/>
      <c r="J17" s="2"/>
      <c r="K17" s="2"/>
      <c r="L17" s="2"/>
      <c r="M17" s="2"/>
      <c r="N17" s="2"/>
      <c r="O17" s="2"/>
    </row>
    <row r="18" spans="1:15" x14ac:dyDescent="0.25">
      <c r="A18" s="2"/>
      <c r="B18" s="2"/>
      <c r="C18" s="2"/>
      <c r="D18" s="2"/>
      <c r="E18" s="2"/>
      <c r="F18" s="2"/>
      <c r="G18" s="2"/>
      <c r="H18" s="2"/>
      <c r="I18" s="2"/>
      <c r="J18" s="2"/>
      <c r="K18" s="2"/>
      <c r="L18" s="2"/>
      <c r="M18" s="2"/>
      <c r="N18" s="2"/>
      <c r="O18" s="2"/>
    </row>
    <row r="19" spans="1:15" x14ac:dyDescent="0.25">
      <c r="A19" s="2"/>
      <c r="B19" s="2"/>
      <c r="C19" s="2"/>
      <c r="D19" s="2"/>
      <c r="E19" s="2"/>
      <c r="F19" s="2"/>
      <c r="G19" s="2"/>
      <c r="H19" s="2"/>
      <c r="I19" s="2"/>
      <c r="J19" s="2"/>
      <c r="K19" s="2"/>
      <c r="L19" s="2"/>
      <c r="M19" s="2"/>
      <c r="N19" s="2"/>
      <c r="O19" s="2"/>
    </row>
    <row r="20" spans="1:15" x14ac:dyDescent="0.25">
      <c r="A20" s="2"/>
      <c r="B20" s="2"/>
      <c r="C20" s="2"/>
      <c r="D20" s="2"/>
      <c r="E20" s="2"/>
      <c r="F20" s="2"/>
      <c r="G20" s="2"/>
      <c r="H20" s="2"/>
      <c r="I20" s="2"/>
      <c r="J20" s="2"/>
      <c r="K20" s="2"/>
      <c r="L20" s="2"/>
      <c r="M20" s="2"/>
      <c r="N20" s="2"/>
      <c r="O20" s="2"/>
    </row>
  </sheetData>
  <mergeCells count="1">
    <mergeCell ref="C1:J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98"/>
  <sheetViews>
    <sheetView showGridLines="0" tabSelected="1" topLeftCell="H1" zoomScale="70" zoomScaleNormal="70" zoomScaleSheetLayoutView="40" zoomScalePageLayoutView="80" workbookViewId="0">
      <selection activeCell="R6" sqref="R6:R8"/>
    </sheetView>
  </sheetViews>
  <sheetFormatPr baseColWidth="10" defaultColWidth="11.42578125" defaultRowHeight="15" zeroHeight="1" x14ac:dyDescent="0.25"/>
  <cols>
    <col min="1" max="1" width="5.140625" customWidth="1"/>
    <col min="2" max="2" width="38.28515625" customWidth="1"/>
    <col min="3" max="3" width="47.85546875" customWidth="1"/>
    <col min="4" max="5" width="34.5703125" customWidth="1"/>
    <col min="6" max="6" width="34.85546875" customWidth="1"/>
    <col min="7" max="7" width="29.85546875" customWidth="1"/>
    <col min="8" max="8" width="56.85546875" customWidth="1"/>
    <col min="9" max="9" width="27" customWidth="1"/>
    <col min="10" max="10" width="33.42578125" customWidth="1"/>
    <col min="11" max="11" width="36.140625" customWidth="1"/>
    <col min="12" max="12" width="41.7109375" customWidth="1"/>
    <col min="13" max="13" width="28.42578125" customWidth="1"/>
    <col min="14" max="14" width="20" customWidth="1"/>
    <col min="15" max="15" width="23.140625" customWidth="1"/>
    <col min="16" max="16" width="33.140625" customWidth="1"/>
    <col min="17" max="17" width="28.7109375" customWidth="1"/>
    <col min="18" max="18" width="20.42578125" customWidth="1"/>
    <col min="19" max="20" width="8.85546875" customWidth="1"/>
    <col min="21" max="21" width="8.85546875" style="140" customWidth="1"/>
    <col min="22" max="25" width="8.85546875" customWidth="1"/>
    <col min="26" max="26" width="26.7109375" customWidth="1"/>
    <col min="27" max="27" width="24.28515625" customWidth="1"/>
    <col min="28" max="28" width="32.5703125" customWidth="1"/>
    <col min="29" max="30" width="30.7109375" customWidth="1"/>
    <col min="31" max="31" width="24.28515625" customWidth="1"/>
    <col min="32" max="32" width="22.28515625" customWidth="1"/>
    <col min="33" max="48" width="19.5703125" customWidth="1"/>
    <col min="49" max="49" width="11.42578125" customWidth="1"/>
  </cols>
  <sheetData>
    <row r="1" spans="1:64" ht="99.75" customHeight="1" thickBot="1" x14ac:dyDescent="0.3">
      <c r="B1" s="245" t="s">
        <v>40</v>
      </c>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7"/>
    </row>
    <row r="2" spans="1:64" ht="89.25" customHeight="1" thickBot="1" x14ac:dyDescent="0.3">
      <c r="B2" s="248" t="s">
        <v>41</v>
      </c>
      <c r="C2" s="249"/>
      <c r="D2" s="249"/>
      <c r="E2" s="249"/>
      <c r="F2" s="249"/>
      <c r="G2" s="249"/>
      <c r="H2" s="249"/>
      <c r="I2" s="249"/>
      <c r="J2" s="249"/>
      <c r="K2" s="249"/>
      <c r="L2" s="249"/>
      <c r="M2" s="249"/>
      <c r="N2" s="249"/>
      <c r="O2" s="249"/>
      <c r="P2" s="249"/>
      <c r="Q2" s="249"/>
      <c r="R2" s="250"/>
      <c r="S2" s="221" t="s">
        <v>42</v>
      </c>
      <c r="T2" s="222"/>
      <c r="U2" s="222"/>
      <c r="V2" s="222"/>
      <c r="W2" s="222"/>
      <c r="X2" s="222"/>
      <c r="Y2" s="222"/>
      <c r="Z2" s="222"/>
      <c r="AA2" s="222"/>
      <c r="AB2" s="222"/>
      <c r="AC2" s="222"/>
      <c r="AD2" s="222"/>
      <c r="AE2" s="222"/>
      <c r="AF2" s="223"/>
    </row>
    <row r="3" spans="1:64" ht="94.5" customHeight="1" x14ac:dyDescent="0.25">
      <c r="B3" s="200" t="s">
        <v>43</v>
      </c>
      <c r="C3" s="219" t="s">
        <v>127</v>
      </c>
      <c r="D3" s="212" t="s">
        <v>44</v>
      </c>
      <c r="E3" s="198" t="s">
        <v>136</v>
      </c>
      <c r="F3" s="198" t="s">
        <v>128</v>
      </c>
      <c r="G3" s="198" t="s">
        <v>129</v>
      </c>
      <c r="H3" s="202" t="s">
        <v>45</v>
      </c>
      <c r="I3" s="198" t="s">
        <v>126</v>
      </c>
      <c r="J3" s="202" t="s">
        <v>130</v>
      </c>
      <c r="K3" s="202" t="s">
        <v>131</v>
      </c>
      <c r="L3" s="202" t="s">
        <v>132</v>
      </c>
      <c r="M3" s="202" t="s">
        <v>133</v>
      </c>
      <c r="N3" s="198" t="s">
        <v>134</v>
      </c>
      <c r="O3" s="202" t="s">
        <v>105</v>
      </c>
      <c r="P3" s="202" t="s">
        <v>106</v>
      </c>
      <c r="Q3" s="202" t="s">
        <v>46</v>
      </c>
      <c r="R3" s="216"/>
      <c r="S3" s="209" t="s">
        <v>119</v>
      </c>
      <c r="T3" s="210"/>
      <c r="U3" s="211"/>
      <c r="V3" s="217" t="s">
        <v>118</v>
      </c>
      <c r="W3" s="218"/>
      <c r="X3" s="218"/>
      <c r="Y3" s="218"/>
      <c r="Z3" s="194" t="s">
        <v>47</v>
      </c>
      <c r="AA3" s="214" t="s">
        <v>107</v>
      </c>
      <c r="AB3" s="194" t="s">
        <v>108</v>
      </c>
      <c r="AC3" s="194" t="s">
        <v>48</v>
      </c>
      <c r="AD3" s="194" t="s">
        <v>49</v>
      </c>
      <c r="AE3" s="194" t="s">
        <v>137</v>
      </c>
      <c r="AF3" s="196" t="s">
        <v>50</v>
      </c>
    </row>
    <row r="4" spans="1:64" ht="183" customHeight="1" thickBot="1" x14ac:dyDescent="0.3">
      <c r="B4" s="201"/>
      <c r="C4" s="220"/>
      <c r="D4" s="213"/>
      <c r="E4" s="199"/>
      <c r="F4" s="199"/>
      <c r="G4" s="199"/>
      <c r="H4" s="203"/>
      <c r="I4" s="199"/>
      <c r="J4" s="203"/>
      <c r="K4" s="203"/>
      <c r="L4" s="203"/>
      <c r="M4" s="203"/>
      <c r="N4" s="199"/>
      <c r="O4" s="203"/>
      <c r="P4" s="203"/>
      <c r="Q4" s="38" t="s">
        <v>138</v>
      </c>
      <c r="R4" s="39" t="s">
        <v>51</v>
      </c>
      <c r="S4" s="40" t="s">
        <v>52</v>
      </c>
      <c r="T4" s="41" t="s">
        <v>53</v>
      </c>
      <c r="U4" s="41" t="s">
        <v>115</v>
      </c>
      <c r="V4" s="42" t="s">
        <v>120</v>
      </c>
      <c r="W4" s="42" t="s">
        <v>117</v>
      </c>
      <c r="X4" s="42" t="s">
        <v>135</v>
      </c>
      <c r="Y4" s="42" t="s">
        <v>116</v>
      </c>
      <c r="Z4" s="195"/>
      <c r="AA4" s="215"/>
      <c r="AB4" s="195"/>
      <c r="AC4" s="195"/>
      <c r="AD4" s="195"/>
      <c r="AE4" s="195"/>
      <c r="AF4" s="197"/>
    </row>
    <row r="5" spans="1:64" ht="117" customHeight="1" x14ac:dyDescent="0.25">
      <c r="B5" s="251" t="s">
        <v>139</v>
      </c>
      <c r="C5" s="252" t="s">
        <v>54</v>
      </c>
      <c r="D5" s="252" t="s">
        <v>140</v>
      </c>
      <c r="E5" s="253" t="s">
        <v>141</v>
      </c>
      <c r="F5" s="252" t="s">
        <v>55</v>
      </c>
      <c r="G5" s="254" t="s">
        <v>56</v>
      </c>
      <c r="H5" s="252" t="s">
        <v>142</v>
      </c>
      <c r="I5" s="255" t="s">
        <v>57</v>
      </c>
      <c r="J5" s="256" t="s">
        <v>143</v>
      </c>
      <c r="K5" s="256" t="s">
        <v>58</v>
      </c>
      <c r="L5" s="252" t="s">
        <v>59</v>
      </c>
      <c r="M5" s="252" t="s">
        <v>60</v>
      </c>
      <c r="N5" s="252" t="s">
        <v>61</v>
      </c>
      <c r="O5" s="257" t="s">
        <v>144</v>
      </c>
      <c r="P5" s="252" t="s">
        <v>145</v>
      </c>
      <c r="Q5" s="258">
        <v>30000000</v>
      </c>
      <c r="R5" s="253" t="s">
        <v>141</v>
      </c>
      <c r="S5" s="251"/>
      <c r="T5" s="252"/>
      <c r="U5" s="259"/>
      <c r="V5" s="259"/>
      <c r="W5" s="259"/>
      <c r="X5" s="259"/>
      <c r="Y5" s="259"/>
      <c r="Z5" s="252"/>
      <c r="AA5" s="252"/>
      <c r="AB5" s="252"/>
      <c r="AC5" s="252"/>
      <c r="AD5" s="252"/>
      <c r="AE5" s="252"/>
      <c r="AF5" s="260"/>
    </row>
    <row r="6" spans="1:64" s="149" customFormat="1" ht="71.25" customHeight="1" x14ac:dyDescent="0.25">
      <c r="A6" s="181"/>
      <c r="B6" s="182" t="s">
        <v>608</v>
      </c>
      <c r="C6" s="173" t="s">
        <v>72</v>
      </c>
      <c r="D6" s="173" t="s">
        <v>609</v>
      </c>
      <c r="E6" s="173" t="s">
        <v>610</v>
      </c>
      <c r="F6" s="173" t="s">
        <v>64</v>
      </c>
      <c r="G6" s="173" t="s">
        <v>65</v>
      </c>
      <c r="H6" s="173" t="s">
        <v>611</v>
      </c>
      <c r="I6" s="261" t="s">
        <v>57</v>
      </c>
      <c r="J6" s="173" t="s">
        <v>143</v>
      </c>
      <c r="K6" s="173" t="s">
        <v>77</v>
      </c>
      <c r="L6" s="173" t="s">
        <v>612</v>
      </c>
      <c r="M6" s="173" t="s">
        <v>60</v>
      </c>
      <c r="N6" s="173" t="s">
        <v>61</v>
      </c>
      <c r="O6" s="173" t="s">
        <v>613</v>
      </c>
      <c r="P6" s="173" t="s">
        <v>614</v>
      </c>
      <c r="Q6" s="185">
        <v>30000000</v>
      </c>
      <c r="R6" s="187" t="s">
        <v>615</v>
      </c>
      <c r="S6" s="182">
        <v>43</v>
      </c>
      <c r="T6" s="173">
        <v>37</v>
      </c>
      <c r="U6" s="173">
        <v>0</v>
      </c>
      <c r="V6" s="173">
        <v>6</v>
      </c>
      <c r="W6" s="173">
        <v>5</v>
      </c>
      <c r="X6" s="173">
        <v>0</v>
      </c>
      <c r="Y6" s="173">
        <f>(S6+T6)-(V6+W6)</f>
        <v>69</v>
      </c>
      <c r="Z6" s="173" t="s">
        <v>616</v>
      </c>
      <c r="AA6" s="178" t="s">
        <v>617</v>
      </c>
      <c r="AB6" s="150" t="s">
        <v>618</v>
      </c>
      <c r="AC6" s="173" t="s">
        <v>621</v>
      </c>
      <c r="AD6" s="178" t="s">
        <v>617</v>
      </c>
      <c r="AE6" s="173" t="s">
        <v>622</v>
      </c>
      <c r="AF6" s="176" t="s">
        <v>623</v>
      </c>
      <c r="AG6" s="175"/>
      <c r="AH6" s="175"/>
      <c r="AI6" s="175"/>
      <c r="AJ6" s="175"/>
      <c r="AK6" s="175"/>
      <c r="AL6" s="175"/>
      <c r="AM6" s="175"/>
      <c r="AN6" s="175"/>
      <c r="AO6" s="175"/>
      <c r="AP6" s="175"/>
      <c r="AQ6" s="175"/>
      <c r="AR6" s="175"/>
      <c r="AS6" s="175"/>
      <c r="AT6" s="175"/>
      <c r="AU6" s="175"/>
      <c r="AV6" s="172"/>
      <c r="AW6" s="172"/>
      <c r="AX6" s="172"/>
      <c r="AY6" s="172"/>
      <c r="AZ6" s="172"/>
      <c r="BA6" s="172"/>
      <c r="BB6" s="172"/>
      <c r="BC6" s="172"/>
      <c r="BD6" s="172"/>
      <c r="BE6" s="172"/>
      <c r="BF6" s="172"/>
      <c r="BG6" s="172"/>
      <c r="BH6" s="172"/>
      <c r="BI6" s="172"/>
      <c r="BJ6" s="172"/>
      <c r="BK6" s="172"/>
      <c r="BL6" s="172"/>
    </row>
    <row r="7" spans="1:64" s="149" customFormat="1" ht="71.25" customHeight="1" x14ac:dyDescent="0.25">
      <c r="A7" s="181"/>
      <c r="B7" s="182"/>
      <c r="C7" s="173"/>
      <c r="D7" s="173"/>
      <c r="E7" s="173"/>
      <c r="F7" s="173"/>
      <c r="G7" s="173"/>
      <c r="H7" s="173"/>
      <c r="I7" s="261"/>
      <c r="J7" s="173"/>
      <c r="K7" s="173"/>
      <c r="L7" s="173"/>
      <c r="M7" s="173"/>
      <c r="N7" s="173"/>
      <c r="O7" s="173"/>
      <c r="P7" s="173"/>
      <c r="Q7" s="185"/>
      <c r="R7" s="187"/>
      <c r="S7" s="182"/>
      <c r="T7" s="173"/>
      <c r="U7" s="173"/>
      <c r="V7" s="173"/>
      <c r="W7" s="173"/>
      <c r="X7" s="173"/>
      <c r="Y7" s="173"/>
      <c r="Z7" s="173"/>
      <c r="AA7" s="178"/>
      <c r="AB7" s="150" t="s">
        <v>619</v>
      </c>
      <c r="AC7" s="173"/>
      <c r="AD7" s="178"/>
      <c r="AE7" s="173"/>
      <c r="AF7" s="176"/>
      <c r="AG7" s="175"/>
      <c r="AH7" s="175"/>
      <c r="AI7" s="175"/>
      <c r="AJ7" s="175"/>
      <c r="AK7" s="175"/>
      <c r="AL7" s="175"/>
      <c r="AM7" s="175"/>
      <c r="AN7" s="175"/>
      <c r="AO7" s="175"/>
      <c r="AP7" s="175"/>
      <c r="AQ7" s="175"/>
      <c r="AR7" s="175"/>
      <c r="AS7" s="175"/>
      <c r="AT7" s="175"/>
      <c r="AU7" s="175"/>
      <c r="AV7" s="172"/>
      <c r="AW7" s="172"/>
      <c r="AX7" s="172"/>
      <c r="AY7" s="172"/>
      <c r="AZ7" s="172"/>
      <c r="BA7" s="172"/>
      <c r="BB7" s="172"/>
      <c r="BC7" s="172"/>
      <c r="BD7" s="172"/>
      <c r="BE7" s="172"/>
      <c r="BF7" s="172"/>
      <c r="BG7" s="172"/>
      <c r="BH7" s="172"/>
      <c r="BI7" s="172"/>
      <c r="BJ7" s="172"/>
      <c r="BK7" s="172"/>
      <c r="BL7" s="172"/>
    </row>
    <row r="8" spans="1:64" s="149" customFormat="1" ht="71.25" customHeight="1" x14ac:dyDescent="0.25">
      <c r="A8" s="181"/>
      <c r="B8" s="183"/>
      <c r="C8" s="174"/>
      <c r="D8" s="174"/>
      <c r="E8" s="174"/>
      <c r="F8" s="174"/>
      <c r="G8" s="174"/>
      <c r="H8" s="174"/>
      <c r="I8" s="262"/>
      <c r="J8" s="184"/>
      <c r="K8" s="174"/>
      <c r="L8" s="174"/>
      <c r="M8" s="174"/>
      <c r="N8" s="174"/>
      <c r="O8" s="174"/>
      <c r="P8" s="174"/>
      <c r="Q8" s="186"/>
      <c r="R8" s="188"/>
      <c r="S8" s="183"/>
      <c r="T8" s="174"/>
      <c r="U8" s="174"/>
      <c r="V8" s="174"/>
      <c r="W8" s="174"/>
      <c r="X8" s="174"/>
      <c r="Y8" s="174"/>
      <c r="Z8" s="174"/>
      <c r="AA8" s="179"/>
      <c r="AB8" s="151" t="s">
        <v>620</v>
      </c>
      <c r="AC8" s="174"/>
      <c r="AD8" s="179"/>
      <c r="AE8" s="174"/>
      <c r="AF8" s="177"/>
      <c r="AG8" s="175"/>
      <c r="AH8" s="175"/>
      <c r="AI8" s="175"/>
      <c r="AJ8" s="175"/>
      <c r="AK8" s="175"/>
      <c r="AL8" s="175"/>
      <c r="AM8" s="175"/>
      <c r="AN8" s="175"/>
      <c r="AO8" s="175"/>
      <c r="AP8" s="175"/>
      <c r="AQ8" s="175"/>
      <c r="AR8" s="175"/>
      <c r="AS8" s="175"/>
      <c r="AT8" s="175"/>
      <c r="AU8" s="175"/>
      <c r="AV8" s="172"/>
      <c r="AW8" s="172"/>
      <c r="AX8" s="172"/>
      <c r="AY8" s="172"/>
      <c r="AZ8" s="172"/>
      <c r="BA8" s="172"/>
      <c r="BB8" s="172"/>
      <c r="BC8" s="172"/>
      <c r="BD8" s="172"/>
      <c r="BE8" s="172"/>
      <c r="BF8" s="172"/>
      <c r="BG8" s="172"/>
      <c r="BH8" s="172"/>
      <c r="BI8" s="172"/>
      <c r="BJ8" s="172"/>
      <c r="BK8" s="172"/>
      <c r="BL8" s="172"/>
    </row>
    <row r="9" spans="1:64" ht="84.75" customHeight="1" x14ac:dyDescent="0.25">
      <c r="B9" s="51" t="s">
        <v>146</v>
      </c>
      <c r="C9" s="44" t="s">
        <v>54</v>
      </c>
      <c r="D9" s="44" t="s">
        <v>147</v>
      </c>
      <c r="E9" s="52" t="s">
        <v>148</v>
      </c>
      <c r="F9" s="44" t="s">
        <v>55</v>
      </c>
      <c r="G9" s="46" t="s">
        <v>56</v>
      </c>
      <c r="H9" s="44" t="s">
        <v>149</v>
      </c>
      <c r="I9" s="47" t="s">
        <v>57</v>
      </c>
      <c r="J9" s="48" t="s">
        <v>143</v>
      </c>
      <c r="K9" s="48" t="s">
        <v>58</v>
      </c>
      <c r="L9" s="44" t="s">
        <v>59</v>
      </c>
      <c r="M9" s="44" t="s">
        <v>60</v>
      </c>
      <c r="N9" s="44" t="s">
        <v>61</v>
      </c>
      <c r="O9" s="49" t="s">
        <v>150</v>
      </c>
      <c r="P9" s="44" t="s">
        <v>145</v>
      </c>
      <c r="Q9" s="50">
        <f>7260000/2</f>
        <v>3630000</v>
      </c>
      <c r="R9" s="52" t="s">
        <v>148</v>
      </c>
      <c r="S9" s="43">
        <v>20</v>
      </c>
      <c r="T9" s="44">
        <v>14</v>
      </c>
      <c r="U9" s="24">
        <v>0</v>
      </c>
      <c r="V9" s="24">
        <v>0</v>
      </c>
      <c r="W9" s="24">
        <v>0</v>
      </c>
      <c r="X9" s="24">
        <v>0</v>
      </c>
      <c r="Y9" s="24">
        <f>S9+T9</f>
        <v>34</v>
      </c>
      <c r="Z9" s="44" t="s">
        <v>435</v>
      </c>
      <c r="AA9" s="44" t="s">
        <v>436</v>
      </c>
      <c r="AB9" s="44" t="s">
        <v>116</v>
      </c>
      <c r="AC9" s="44" t="s">
        <v>437</v>
      </c>
      <c r="AD9" s="114" t="s">
        <v>438</v>
      </c>
      <c r="AE9" s="44" t="s">
        <v>439</v>
      </c>
      <c r="AF9" s="115" t="s">
        <v>440</v>
      </c>
    </row>
    <row r="10" spans="1:64" ht="84.75" customHeight="1" x14ac:dyDescent="0.25">
      <c r="B10" s="51" t="s">
        <v>146</v>
      </c>
      <c r="C10" s="44" t="s">
        <v>54</v>
      </c>
      <c r="D10" s="44" t="s">
        <v>151</v>
      </c>
      <c r="E10" s="52" t="s">
        <v>148</v>
      </c>
      <c r="F10" s="44" t="s">
        <v>55</v>
      </c>
      <c r="G10" s="46" t="s">
        <v>56</v>
      </c>
      <c r="H10" s="44" t="s">
        <v>149</v>
      </c>
      <c r="I10" s="47" t="s">
        <v>57</v>
      </c>
      <c r="J10" s="48" t="s">
        <v>143</v>
      </c>
      <c r="K10" s="48" t="s">
        <v>58</v>
      </c>
      <c r="L10" s="44" t="s">
        <v>59</v>
      </c>
      <c r="M10" s="44" t="s">
        <v>60</v>
      </c>
      <c r="N10" s="44" t="s">
        <v>61</v>
      </c>
      <c r="O10" s="49" t="s">
        <v>152</v>
      </c>
      <c r="P10" s="44" t="s">
        <v>145</v>
      </c>
      <c r="Q10" s="50">
        <f>11385000/2</f>
        <v>5692500</v>
      </c>
      <c r="R10" s="52" t="s">
        <v>148</v>
      </c>
      <c r="S10" s="43">
        <v>15</v>
      </c>
      <c r="T10" s="44">
        <v>12</v>
      </c>
      <c r="U10" s="24">
        <v>0</v>
      </c>
      <c r="V10" s="24">
        <v>0</v>
      </c>
      <c r="W10" s="24">
        <v>0</v>
      </c>
      <c r="X10" s="24">
        <v>0</v>
      </c>
      <c r="Y10" s="24">
        <f t="shared" ref="Y10:Y11" si="0">S10+T10</f>
        <v>27</v>
      </c>
      <c r="Z10" s="44" t="s">
        <v>435</v>
      </c>
      <c r="AA10" s="44" t="s">
        <v>436</v>
      </c>
      <c r="AB10" s="44" t="s">
        <v>116</v>
      </c>
      <c r="AC10" s="44" t="s">
        <v>437</v>
      </c>
      <c r="AD10" s="114" t="s">
        <v>438</v>
      </c>
      <c r="AE10" s="44" t="s">
        <v>439</v>
      </c>
      <c r="AF10" s="115" t="s">
        <v>440</v>
      </c>
    </row>
    <row r="11" spans="1:64" ht="84.75" customHeight="1" x14ac:dyDescent="0.25">
      <c r="B11" s="51" t="s">
        <v>146</v>
      </c>
      <c r="C11" s="44" t="s">
        <v>54</v>
      </c>
      <c r="D11" s="44" t="s">
        <v>153</v>
      </c>
      <c r="E11" s="52" t="s">
        <v>148</v>
      </c>
      <c r="F11" s="44" t="s">
        <v>55</v>
      </c>
      <c r="G11" s="46" t="s">
        <v>56</v>
      </c>
      <c r="H11" s="44" t="s">
        <v>154</v>
      </c>
      <c r="I11" s="47" t="s">
        <v>57</v>
      </c>
      <c r="J11" s="48" t="s">
        <v>143</v>
      </c>
      <c r="K11" s="48" t="s">
        <v>58</v>
      </c>
      <c r="L11" s="44" t="s">
        <v>59</v>
      </c>
      <c r="M11" s="44" t="s">
        <v>60</v>
      </c>
      <c r="N11" s="44" t="s">
        <v>61</v>
      </c>
      <c r="O11" s="49" t="s">
        <v>155</v>
      </c>
      <c r="P11" s="44" t="s">
        <v>145</v>
      </c>
      <c r="Q11" s="50">
        <v>12100000</v>
      </c>
      <c r="R11" s="52" t="s">
        <v>148</v>
      </c>
      <c r="S11" s="43">
        <v>13</v>
      </c>
      <c r="T11" s="44">
        <v>17</v>
      </c>
      <c r="U11" s="24">
        <v>0</v>
      </c>
      <c r="V11" s="24">
        <v>0</v>
      </c>
      <c r="W11" s="24">
        <v>0</v>
      </c>
      <c r="X11" s="24">
        <v>0</v>
      </c>
      <c r="Y11" s="24">
        <f t="shared" si="0"/>
        <v>30</v>
      </c>
      <c r="Z11" s="44" t="s">
        <v>435</v>
      </c>
      <c r="AA11" s="44" t="s">
        <v>436</v>
      </c>
      <c r="AB11" s="44" t="s">
        <v>116</v>
      </c>
      <c r="AC11" s="44" t="s">
        <v>437</v>
      </c>
      <c r="AD11" s="114" t="s">
        <v>438</v>
      </c>
      <c r="AE11" s="44" t="s">
        <v>439</v>
      </c>
      <c r="AF11" s="115" t="s">
        <v>440</v>
      </c>
    </row>
    <row r="12" spans="1:64" ht="84.75" customHeight="1" x14ac:dyDescent="0.25">
      <c r="B12" s="51" t="s">
        <v>146</v>
      </c>
      <c r="C12" s="44" t="s">
        <v>54</v>
      </c>
      <c r="D12" s="44" t="s">
        <v>156</v>
      </c>
      <c r="E12" s="52" t="s">
        <v>148</v>
      </c>
      <c r="F12" s="44" t="s">
        <v>55</v>
      </c>
      <c r="G12" s="46" t="s">
        <v>56</v>
      </c>
      <c r="H12" s="44" t="s">
        <v>154</v>
      </c>
      <c r="I12" s="47" t="s">
        <v>57</v>
      </c>
      <c r="J12" s="48" t="s">
        <v>143</v>
      </c>
      <c r="K12" s="48" t="s">
        <v>58</v>
      </c>
      <c r="L12" s="44" t="s">
        <v>59</v>
      </c>
      <c r="M12" s="44" t="s">
        <v>60</v>
      </c>
      <c r="N12" s="44" t="s">
        <v>61</v>
      </c>
      <c r="O12" s="49" t="s">
        <v>157</v>
      </c>
      <c r="P12" s="44" t="s">
        <v>145</v>
      </c>
      <c r="Q12" s="50">
        <v>6710000</v>
      </c>
      <c r="R12" s="52" t="s">
        <v>148</v>
      </c>
      <c r="S12" s="189">
        <v>153</v>
      </c>
      <c r="T12" s="190"/>
      <c r="U12" s="169">
        <v>0</v>
      </c>
      <c r="V12" s="169">
        <v>0</v>
      </c>
      <c r="W12" s="169">
        <v>0</v>
      </c>
      <c r="X12" s="169">
        <v>0</v>
      </c>
      <c r="Y12" s="169">
        <f>S12</f>
        <v>153</v>
      </c>
      <c r="Z12" s="44" t="s">
        <v>441</v>
      </c>
      <c r="AA12" s="44" t="s">
        <v>436</v>
      </c>
      <c r="AB12" s="44" t="s">
        <v>116</v>
      </c>
      <c r="AC12" s="44" t="s">
        <v>116</v>
      </c>
      <c r="AD12" s="114" t="s">
        <v>438</v>
      </c>
      <c r="AE12" s="44" t="s">
        <v>439</v>
      </c>
      <c r="AF12" s="115" t="s">
        <v>440</v>
      </c>
    </row>
    <row r="13" spans="1:64" ht="84.75" customHeight="1" x14ac:dyDescent="0.25">
      <c r="B13" s="51" t="s">
        <v>146</v>
      </c>
      <c r="C13" s="44" t="s">
        <v>54</v>
      </c>
      <c r="D13" s="44" t="s">
        <v>158</v>
      </c>
      <c r="E13" s="52" t="s">
        <v>148</v>
      </c>
      <c r="F13" s="44" t="s">
        <v>55</v>
      </c>
      <c r="G13" s="46" t="s">
        <v>56</v>
      </c>
      <c r="H13" s="44" t="s">
        <v>154</v>
      </c>
      <c r="I13" s="47" t="s">
        <v>57</v>
      </c>
      <c r="J13" s="48" t="s">
        <v>143</v>
      </c>
      <c r="K13" s="48" t="s">
        <v>58</v>
      </c>
      <c r="L13" s="44" t="s">
        <v>59</v>
      </c>
      <c r="M13" s="44" t="s">
        <v>60</v>
      </c>
      <c r="N13" s="44" t="s">
        <v>61</v>
      </c>
      <c r="O13" s="49" t="s">
        <v>159</v>
      </c>
      <c r="P13" s="44" t="s">
        <v>145</v>
      </c>
      <c r="Q13" s="50">
        <v>6820000</v>
      </c>
      <c r="R13" s="52" t="s">
        <v>148</v>
      </c>
      <c r="S13" s="189"/>
      <c r="T13" s="190"/>
      <c r="U13" s="170"/>
      <c r="V13" s="170"/>
      <c r="W13" s="170"/>
      <c r="X13" s="170"/>
      <c r="Y13" s="170"/>
      <c r="Z13" s="44" t="s">
        <v>441</v>
      </c>
      <c r="AA13" s="44" t="s">
        <v>436</v>
      </c>
      <c r="AB13" s="44" t="s">
        <v>116</v>
      </c>
      <c r="AC13" s="44" t="s">
        <v>116</v>
      </c>
      <c r="AD13" s="114" t="s">
        <v>438</v>
      </c>
      <c r="AE13" s="44" t="s">
        <v>439</v>
      </c>
      <c r="AF13" s="115" t="s">
        <v>440</v>
      </c>
    </row>
    <row r="14" spans="1:64" ht="84.75" customHeight="1" x14ac:dyDescent="0.25">
      <c r="B14" s="51" t="s">
        <v>146</v>
      </c>
      <c r="C14" s="44" t="s">
        <v>54</v>
      </c>
      <c r="D14" s="44" t="s">
        <v>160</v>
      </c>
      <c r="E14" s="52" t="s">
        <v>148</v>
      </c>
      <c r="F14" s="44" t="s">
        <v>55</v>
      </c>
      <c r="G14" s="46" t="s">
        <v>56</v>
      </c>
      <c r="H14" s="44" t="s">
        <v>154</v>
      </c>
      <c r="I14" s="47" t="s">
        <v>57</v>
      </c>
      <c r="J14" s="48" t="s">
        <v>143</v>
      </c>
      <c r="K14" s="48" t="s">
        <v>58</v>
      </c>
      <c r="L14" s="44" t="s">
        <v>59</v>
      </c>
      <c r="M14" s="44" t="s">
        <v>60</v>
      </c>
      <c r="N14" s="44" t="s">
        <v>61</v>
      </c>
      <c r="O14" s="49" t="s">
        <v>161</v>
      </c>
      <c r="P14" s="44" t="s">
        <v>145</v>
      </c>
      <c r="Q14" s="50">
        <v>12210000</v>
      </c>
      <c r="R14" s="52" t="s">
        <v>148</v>
      </c>
      <c r="S14" s="189"/>
      <c r="T14" s="190"/>
      <c r="U14" s="171"/>
      <c r="V14" s="171"/>
      <c r="W14" s="171"/>
      <c r="X14" s="171"/>
      <c r="Y14" s="171"/>
      <c r="Z14" s="44" t="s">
        <v>441</v>
      </c>
      <c r="AA14" s="44" t="s">
        <v>436</v>
      </c>
      <c r="AB14" s="44" t="s">
        <v>116</v>
      </c>
      <c r="AC14" s="44" t="s">
        <v>116</v>
      </c>
      <c r="AD14" s="114" t="s">
        <v>438</v>
      </c>
      <c r="AE14" s="44" t="s">
        <v>439</v>
      </c>
      <c r="AF14" s="115" t="s">
        <v>440</v>
      </c>
    </row>
    <row r="15" spans="1:64" ht="84.75" customHeight="1" x14ac:dyDescent="0.25">
      <c r="B15" s="51" t="s">
        <v>146</v>
      </c>
      <c r="C15" s="44" t="s">
        <v>54</v>
      </c>
      <c r="D15" s="44" t="s">
        <v>162</v>
      </c>
      <c r="E15" s="52" t="s">
        <v>148</v>
      </c>
      <c r="F15" s="44" t="s">
        <v>55</v>
      </c>
      <c r="G15" s="46" t="s">
        <v>56</v>
      </c>
      <c r="H15" s="44" t="s">
        <v>154</v>
      </c>
      <c r="I15" s="47" t="s">
        <v>57</v>
      </c>
      <c r="J15" s="48" t="s">
        <v>143</v>
      </c>
      <c r="K15" s="48" t="s">
        <v>58</v>
      </c>
      <c r="L15" s="44" t="s">
        <v>59</v>
      </c>
      <c r="M15" s="44" t="s">
        <v>60</v>
      </c>
      <c r="N15" s="44" t="s">
        <v>61</v>
      </c>
      <c r="O15" s="49" t="s">
        <v>163</v>
      </c>
      <c r="P15" s="44" t="s">
        <v>145</v>
      </c>
      <c r="Q15" s="50">
        <f>11385000/2</f>
        <v>5692500</v>
      </c>
      <c r="R15" s="52" t="s">
        <v>148</v>
      </c>
      <c r="S15" s="43">
        <v>16</v>
      </c>
      <c r="T15" s="44">
        <v>7</v>
      </c>
      <c r="U15" s="24">
        <v>0</v>
      </c>
      <c r="V15" s="24">
        <v>0</v>
      </c>
      <c r="W15" s="24">
        <v>0</v>
      </c>
      <c r="X15" s="24">
        <v>0</v>
      </c>
      <c r="Y15" s="24">
        <f>S15+T15</f>
        <v>23</v>
      </c>
      <c r="Z15" s="44" t="s">
        <v>442</v>
      </c>
      <c r="AA15" s="44" t="s">
        <v>436</v>
      </c>
      <c r="AB15" s="44" t="s">
        <v>116</v>
      </c>
      <c r="AC15" s="44" t="s">
        <v>116</v>
      </c>
      <c r="AD15" s="114" t="s">
        <v>438</v>
      </c>
      <c r="AE15" s="44" t="s">
        <v>439</v>
      </c>
      <c r="AF15" s="115" t="s">
        <v>440</v>
      </c>
    </row>
    <row r="16" spans="1:64" ht="84.75" customHeight="1" x14ac:dyDescent="0.25">
      <c r="B16" s="51" t="s">
        <v>146</v>
      </c>
      <c r="C16" s="44" t="s">
        <v>54</v>
      </c>
      <c r="D16" s="44" t="s">
        <v>164</v>
      </c>
      <c r="E16" s="52" t="s">
        <v>148</v>
      </c>
      <c r="F16" s="44" t="s">
        <v>55</v>
      </c>
      <c r="G16" s="46" t="s">
        <v>56</v>
      </c>
      <c r="H16" s="44" t="s">
        <v>154</v>
      </c>
      <c r="I16" s="47" t="s">
        <v>57</v>
      </c>
      <c r="J16" s="48" t="s">
        <v>143</v>
      </c>
      <c r="K16" s="48" t="s">
        <v>58</v>
      </c>
      <c r="L16" s="44" t="s">
        <v>59</v>
      </c>
      <c r="M16" s="44" t="s">
        <v>60</v>
      </c>
      <c r="N16" s="44" t="s">
        <v>61</v>
      </c>
      <c r="O16" s="49" t="s">
        <v>165</v>
      </c>
      <c r="P16" s="44" t="s">
        <v>145</v>
      </c>
      <c r="Q16" s="50">
        <f>7260000/2</f>
        <v>3630000</v>
      </c>
      <c r="R16" s="52" t="s">
        <v>148</v>
      </c>
      <c r="S16" s="43">
        <v>26</v>
      </c>
      <c r="T16" s="44">
        <v>1</v>
      </c>
      <c r="U16" s="24">
        <v>0</v>
      </c>
      <c r="V16" s="24">
        <v>0</v>
      </c>
      <c r="W16" s="24">
        <v>0</v>
      </c>
      <c r="X16" s="24">
        <v>0</v>
      </c>
      <c r="Y16" s="24">
        <f t="shared" ref="Y16:Y24" si="1">S16+T16</f>
        <v>27</v>
      </c>
      <c r="Z16" s="44" t="s">
        <v>442</v>
      </c>
      <c r="AA16" s="44" t="s">
        <v>436</v>
      </c>
      <c r="AB16" s="44" t="s">
        <v>116</v>
      </c>
      <c r="AC16" s="44" t="s">
        <v>116</v>
      </c>
      <c r="AD16" s="114" t="s">
        <v>438</v>
      </c>
      <c r="AE16" s="44" t="s">
        <v>439</v>
      </c>
      <c r="AF16" s="115" t="s">
        <v>440</v>
      </c>
    </row>
    <row r="17" spans="2:32" ht="84.75" customHeight="1" x14ac:dyDescent="0.25">
      <c r="B17" s="51" t="s">
        <v>146</v>
      </c>
      <c r="C17" s="44" t="s">
        <v>54</v>
      </c>
      <c r="D17" s="44" t="s">
        <v>166</v>
      </c>
      <c r="E17" s="52" t="s">
        <v>148</v>
      </c>
      <c r="F17" s="44" t="s">
        <v>55</v>
      </c>
      <c r="G17" s="46" t="s">
        <v>56</v>
      </c>
      <c r="H17" s="44" t="s">
        <v>167</v>
      </c>
      <c r="I17" s="47" t="s">
        <v>57</v>
      </c>
      <c r="J17" s="48" t="s">
        <v>143</v>
      </c>
      <c r="K17" s="48" t="s">
        <v>58</v>
      </c>
      <c r="L17" s="44" t="s">
        <v>59</v>
      </c>
      <c r="M17" s="44" t="s">
        <v>60</v>
      </c>
      <c r="N17" s="44" t="s">
        <v>61</v>
      </c>
      <c r="O17" s="49" t="s">
        <v>168</v>
      </c>
      <c r="P17" s="44" t="s">
        <v>145</v>
      </c>
      <c r="Q17" s="50">
        <v>25795000</v>
      </c>
      <c r="R17" s="52" t="s">
        <v>148</v>
      </c>
      <c r="S17" s="43">
        <v>5</v>
      </c>
      <c r="T17" s="44">
        <v>0</v>
      </c>
      <c r="U17" s="24">
        <v>0</v>
      </c>
      <c r="V17" s="24">
        <v>0</v>
      </c>
      <c r="W17" s="24">
        <v>0</v>
      </c>
      <c r="X17" s="24">
        <v>0</v>
      </c>
      <c r="Y17" s="24">
        <f t="shared" si="1"/>
        <v>5</v>
      </c>
      <c r="Z17" s="44" t="s">
        <v>443</v>
      </c>
      <c r="AA17" s="44" t="s">
        <v>436</v>
      </c>
      <c r="AB17" s="44" t="s">
        <v>116</v>
      </c>
      <c r="AC17" s="44" t="s">
        <v>116</v>
      </c>
      <c r="AD17" s="114" t="s">
        <v>438</v>
      </c>
      <c r="AE17" s="44" t="s">
        <v>439</v>
      </c>
      <c r="AF17" s="115" t="s">
        <v>440</v>
      </c>
    </row>
    <row r="18" spans="2:32" ht="84.75" customHeight="1" x14ac:dyDescent="0.25">
      <c r="B18" s="43" t="s">
        <v>169</v>
      </c>
      <c r="C18" s="44" t="s">
        <v>54</v>
      </c>
      <c r="D18" s="44" t="s">
        <v>170</v>
      </c>
      <c r="E18" s="45" t="s">
        <v>171</v>
      </c>
      <c r="F18" s="44" t="s">
        <v>64</v>
      </c>
      <c r="G18" s="46" t="s">
        <v>65</v>
      </c>
      <c r="H18" s="44" t="s">
        <v>172</v>
      </c>
      <c r="I18" s="47" t="s">
        <v>57</v>
      </c>
      <c r="J18" s="48" t="s">
        <v>143</v>
      </c>
      <c r="K18" s="48" t="s">
        <v>58</v>
      </c>
      <c r="L18" s="44" t="s">
        <v>59</v>
      </c>
      <c r="M18" s="44" t="s">
        <v>62</v>
      </c>
      <c r="N18" s="44" t="s">
        <v>61</v>
      </c>
      <c r="O18" s="49" t="s">
        <v>173</v>
      </c>
      <c r="P18" s="44" t="s">
        <v>145</v>
      </c>
      <c r="Q18" s="50">
        <v>4500000</v>
      </c>
      <c r="R18" s="45" t="s">
        <v>171</v>
      </c>
      <c r="S18" s="43">
        <v>27</v>
      </c>
      <c r="T18" s="44">
        <v>0</v>
      </c>
      <c r="U18" s="24">
        <v>0</v>
      </c>
      <c r="V18" s="24">
        <v>0</v>
      </c>
      <c r="W18" s="24">
        <v>0</v>
      </c>
      <c r="X18" s="24">
        <v>0</v>
      </c>
      <c r="Y18" s="24">
        <f t="shared" si="1"/>
        <v>27</v>
      </c>
      <c r="Z18" s="44" t="s">
        <v>444</v>
      </c>
      <c r="AA18" s="44" t="s">
        <v>436</v>
      </c>
      <c r="AB18" s="44" t="s">
        <v>116</v>
      </c>
      <c r="AC18" s="44" t="s">
        <v>116</v>
      </c>
      <c r="AD18" s="114" t="s">
        <v>438</v>
      </c>
      <c r="AE18" s="44" t="s">
        <v>439</v>
      </c>
      <c r="AF18" s="115" t="s">
        <v>440</v>
      </c>
    </row>
    <row r="19" spans="2:32" ht="84.75" customHeight="1" x14ac:dyDescent="0.25">
      <c r="B19" s="43" t="s">
        <v>174</v>
      </c>
      <c r="C19" s="44" t="s">
        <v>54</v>
      </c>
      <c r="D19" s="44" t="s">
        <v>175</v>
      </c>
      <c r="E19" s="45" t="s">
        <v>176</v>
      </c>
      <c r="F19" s="44" t="s">
        <v>55</v>
      </c>
      <c r="G19" s="46" t="s">
        <v>56</v>
      </c>
      <c r="H19" s="44" t="s">
        <v>177</v>
      </c>
      <c r="I19" s="53" t="s">
        <v>66</v>
      </c>
      <c r="J19" s="48" t="s">
        <v>143</v>
      </c>
      <c r="K19" s="48" t="s">
        <v>67</v>
      </c>
      <c r="L19" s="44" t="s">
        <v>59</v>
      </c>
      <c r="M19" s="44" t="s">
        <v>62</v>
      </c>
      <c r="N19" s="44" t="s">
        <v>61</v>
      </c>
      <c r="O19" s="49" t="s">
        <v>178</v>
      </c>
      <c r="P19" s="44" t="s">
        <v>145</v>
      </c>
      <c r="Q19" s="54">
        <v>5000000</v>
      </c>
      <c r="R19" s="45" t="s">
        <v>176</v>
      </c>
      <c r="S19" s="43">
        <v>14</v>
      </c>
      <c r="T19" s="44">
        <v>6</v>
      </c>
      <c r="U19" s="24">
        <v>0</v>
      </c>
      <c r="V19" s="24">
        <v>0</v>
      </c>
      <c r="W19" s="24">
        <v>0</v>
      </c>
      <c r="X19" s="24">
        <v>0</v>
      </c>
      <c r="Y19" s="24">
        <f t="shared" si="1"/>
        <v>20</v>
      </c>
      <c r="Z19" s="44" t="s">
        <v>444</v>
      </c>
      <c r="AA19" s="44" t="s">
        <v>436</v>
      </c>
      <c r="AB19" s="44" t="s">
        <v>116</v>
      </c>
      <c r="AC19" s="44" t="s">
        <v>116</v>
      </c>
      <c r="AD19" s="114" t="s">
        <v>438</v>
      </c>
      <c r="AE19" s="44" t="s">
        <v>439</v>
      </c>
      <c r="AF19" s="115" t="s">
        <v>440</v>
      </c>
    </row>
    <row r="20" spans="2:32" ht="84.75" customHeight="1" x14ac:dyDescent="0.25">
      <c r="B20" s="43" t="s">
        <v>174</v>
      </c>
      <c r="C20" s="44" t="s">
        <v>54</v>
      </c>
      <c r="D20" s="44" t="s">
        <v>179</v>
      </c>
      <c r="E20" s="45" t="s">
        <v>176</v>
      </c>
      <c r="F20" s="44" t="s">
        <v>55</v>
      </c>
      <c r="G20" s="46" t="s">
        <v>56</v>
      </c>
      <c r="H20" s="44" t="s">
        <v>177</v>
      </c>
      <c r="I20" s="53" t="s">
        <v>66</v>
      </c>
      <c r="J20" s="48" t="s">
        <v>143</v>
      </c>
      <c r="K20" s="48" t="s">
        <v>67</v>
      </c>
      <c r="L20" s="44" t="s">
        <v>59</v>
      </c>
      <c r="M20" s="44" t="s">
        <v>62</v>
      </c>
      <c r="N20" s="44" t="s">
        <v>61</v>
      </c>
      <c r="O20" s="49" t="s">
        <v>180</v>
      </c>
      <c r="P20" s="44" t="s">
        <v>145</v>
      </c>
      <c r="Q20" s="54">
        <v>5000000</v>
      </c>
      <c r="R20" s="45" t="s">
        <v>176</v>
      </c>
      <c r="S20" s="43">
        <v>15</v>
      </c>
      <c r="T20" s="44">
        <v>12</v>
      </c>
      <c r="U20" s="24">
        <v>0</v>
      </c>
      <c r="V20" s="24">
        <v>0</v>
      </c>
      <c r="W20" s="24">
        <v>0</v>
      </c>
      <c r="X20" s="24">
        <v>0</v>
      </c>
      <c r="Y20" s="24">
        <f t="shared" si="1"/>
        <v>27</v>
      </c>
      <c r="Z20" s="44" t="s">
        <v>435</v>
      </c>
      <c r="AA20" s="44" t="s">
        <v>436</v>
      </c>
      <c r="AB20" s="44" t="s">
        <v>116</v>
      </c>
      <c r="AC20" s="44" t="s">
        <v>437</v>
      </c>
      <c r="AD20" s="114" t="s">
        <v>438</v>
      </c>
      <c r="AE20" s="44" t="s">
        <v>439</v>
      </c>
      <c r="AF20" s="115" t="s">
        <v>440</v>
      </c>
    </row>
    <row r="21" spans="2:32" ht="84.75" customHeight="1" x14ac:dyDescent="0.25">
      <c r="B21" s="43" t="s">
        <v>174</v>
      </c>
      <c r="C21" s="44" t="s">
        <v>54</v>
      </c>
      <c r="D21" s="44" t="s">
        <v>181</v>
      </c>
      <c r="E21" s="45" t="s">
        <v>176</v>
      </c>
      <c r="F21" s="44" t="s">
        <v>55</v>
      </c>
      <c r="G21" s="46" t="s">
        <v>56</v>
      </c>
      <c r="H21" s="44" t="s">
        <v>177</v>
      </c>
      <c r="I21" s="53" t="s">
        <v>66</v>
      </c>
      <c r="J21" s="48" t="s">
        <v>143</v>
      </c>
      <c r="K21" s="48" t="s">
        <v>67</v>
      </c>
      <c r="L21" s="44" t="s">
        <v>59</v>
      </c>
      <c r="M21" s="44" t="s">
        <v>62</v>
      </c>
      <c r="N21" s="44" t="s">
        <v>61</v>
      </c>
      <c r="O21" s="49" t="s">
        <v>182</v>
      </c>
      <c r="P21" s="44" t="s">
        <v>145</v>
      </c>
      <c r="Q21" s="54">
        <v>5000000</v>
      </c>
      <c r="R21" s="45" t="s">
        <v>176</v>
      </c>
      <c r="S21" s="43">
        <v>13</v>
      </c>
      <c r="T21" s="44">
        <v>17</v>
      </c>
      <c r="U21" s="24">
        <v>0</v>
      </c>
      <c r="V21" s="24">
        <v>0</v>
      </c>
      <c r="W21" s="24">
        <v>0</v>
      </c>
      <c r="X21" s="24">
        <v>0</v>
      </c>
      <c r="Y21" s="24">
        <f t="shared" si="1"/>
        <v>30</v>
      </c>
      <c r="Z21" s="44" t="s">
        <v>435</v>
      </c>
      <c r="AA21" s="44" t="s">
        <v>436</v>
      </c>
      <c r="AB21" s="44" t="s">
        <v>116</v>
      </c>
      <c r="AC21" s="44" t="s">
        <v>437</v>
      </c>
      <c r="AD21" s="114" t="s">
        <v>438</v>
      </c>
      <c r="AE21" s="44" t="s">
        <v>439</v>
      </c>
      <c r="AF21" s="115" t="s">
        <v>440</v>
      </c>
    </row>
    <row r="22" spans="2:32" ht="84.75" customHeight="1" x14ac:dyDescent="0.25">
      <c r="B22" s="43" t="s">
        <v>183</v>
      </c>
      <c r="C22" s="44" t="s">
        <v>54</v>
      </c>
      <c r="D22" s="46" t="s">
        <v>184</v>
      </c>
      <c r="E22" s="55" t="s">
        <v>185</v>
      </c>
      <c r="F22" s="44" t="s">
        <v>55</v>
      </c>
      <c r="G22" s="46" t="s">
        <v>56</v>
      </c>
      <c r="H22" s="46" t="s">
        <v>186</v>
      </c>
      <c r="I22" s="44" t="s">
        <v>57</v>
      </c>
      <c r="J22" s="44" t="s">
        <v>116</v>
      </c>
      <c r="K22" s="46" t="s">
        <v>58</v>
      </c>
      <c r="L22" s="44" t="s">
        <v>59</v>
      </c>
      <c r="M22" s="44" t="s">
        <v>60</v>
      </c>
      <c r="N22" s="44" t="s">
        <v>61</v>
      </c>
      <c r="O22" s="49" t="s">
        <v>187</v>
      </c>
      <c r="P22" s="44" t="s">
        <v>188</v>
      </c>
      <c r="Q22" s="44" t="s">
        <v>189</v>
      </c>
      <c r="R22" s="45" t="s">
        <v>190</v>
      </c>
      <c r="S22" s="132">
        <v>20</v>
      </c>
      <c r="T22" s="116">
        <v>7</v>
      </c>
      <c r="U22" s="24">
        <v>0</v>
      </c>
      <c r="V22" s="24">
        <v>0</v>
      </c>
      <c r="W22" s="24">
        <v>0</v>
      </c>
      <c r="X22" s="24">
        <v>0</v>
      </c>
      <c r="Y22" s="24">
        <f t="shared" si="1"/>
        <v>27</v>
      </c>
      <c r="Z22" s="116" t="s">
        <v>445</v>
      </c>
      <c r="AA22" s="116" t="s">
        <v>446</v>
      </c>
      <c r="AB22" s="116" t="s">
        <v>116</v>
      </c>
      <c r="AC22" s="116" t="s">
        <v>116</v>
      </c>
      <c r="AD22" s="117" t="s">
        <v>447</v>
      </c>
      <c r="AE22" s="116" t="s">
        <v>66</v>
      </c>
      <c r="AF22" s="118" t="s">
        <v>448</v>
      </c>
    </row>
    <row r="23" spans="2:32" ht="84.75" customHeight="1" x14ac:dyDescent="0.25">
      <c r="B23" s="43" t="s">
        <v>183</v>
      </c>
      <c r="C23" s="44" t="s">
        <v>54</v>
      </c>
      <c r="D23" s="46" t="s">
        <v>191</v>
      </c>
      <c r="E23" s="55" t="s">
        <v>185</v>
      </c>
      <c r="F23" s="44" t="s">
        <v>55</v>
      </c>
      <c r="G23" s="46" t="s">
        <v>56</v>
      </c>
      <c r="H23" s="46" t="s">
        <v>192</v>
      </c>
      <c r="I23" s="56" t="s">
        <v>57</v>
      </c>
      <c r="J23" s="44" t="s">
        <v>116</v>
      </c>
      <c r="K23" s="46" t="s">
        <v>58</v>
      </c>
      <c r="L23" s="44" t="s">
        <v>193</v>
      </c>
      <c r="M23" s="57" t="s">
        <v>60</v>
      </c>
      <c r="N23" s="44" t="s">
        <v>61</v>
      </c>
      <c r="O23" s="49" t="s">
        <v>187</v>
      </c>
      <c r="P23" s="44" t="s">
        <v>188</v>
      </c>
      <c r="Q23" s="44" t="s">
        <v>189</v>
      </c>
      <c r="R23" s="45" t="s">
        <v>190</v>
      </c>
      <c r="S23" s="132">
        <v>13</v>
      </c>
      <c r="T23" s="116">
        <v>10</v>
      </c>
      <c r="U23" s="24">
        <v>0</v>
      </c>
      <c r="V23" s="24">
        <v>0</v>
      </c>
      <c r="W23" s="24">
        <v>0</v>
      </c>
      <c r="X23" s="24">
        <v>0</v>
      </c>
      <c r="Y23" s="24">
        <f t="shared" si="1"/>
        <v>23</v>
      </c>
      <c r="Z23" s="116" t="s">
        <v>449</v>
      </c>
      <c r="AA23" s="116" t="s">
        <v>446</v>
      </c>
      <c r="AB23" s="116" t="s">
        <v>116</v>
      </c>
      <c r="AC23" s="116" t="s">
        <v>116</v>
      </c>
      <c r="AD23" s="117" t="s">
        <v>447</v>
      </c>
      <c r="AE23" s="116" t="s">
        <v>66</v>
      </c>
      <c r="AF23" s="118" t="s">
        <v>448</v>
      </c>
    </row>
    <row r="24" spans="2:32" ht="84.75" customHeight="1" x14ac:dyDescent="0.25">
      <c r="B24" s="43" t="s">
        <v>183</v>
      </c>
      <c r="C24" s="44" t="s">
        <v>54</v>
      </c>
      <c r="D24" s="46" t="s">
        <v>194</v>
      </c>
      <c r="E24" s="55" t="s">
        <v>185</v>
      </c>
      <c r="F24" s="44" t="s">
        <v>55</v>
      </c>
      <c r="G24" s="46" t="s">
        <v>56</v>
      </c>
      <c r="H24" s="46" t="s">
        <v>195</v>
      </c>
      <c r="I24" s="45" t="s">
        <v>57</v>
      </c>
      <c r="J24" s="44" t="s">
        <v>116</v>
      </c>
      <c r="K24" s="44" t="s">
        <v>196</v>
      </c>
      <c r="L24" s="44" t="s">
        <v>59</v>
      </c>
      <c r="M24" s="57" t="s">
        <v>60</v>
      </c>
      <c r="N24" s="44" t="s">
        <v>61</v>
      </c>
      <c r="O24" s="49" t="s">
        <v>187</v>
      </c>
      <c r="P24" s="44" t="s">
        <v>188</v>
      </c>
      <c r="Q24" s="44" t="s">
        <v>189</v>
      </c>
      <c r="R24" s="45" t="s">
        <v>190</v>
      </c>
      <c r="S24" s="132">
        <v>16</v>
      </c>
      <c r="T24" s="116">
        <v>6</v>
      </c>
      <c r="U24" s="24">
        <v>0</v>
      </c>
      <c r="V24" s="24">
        <v>0</v>
      </c>
      <c r="W24" s="24">
        <v>0</v>
      </c>
      <c r="X24" s="24">
        <v>0</v>
      </c>
      <c r="Y24" s="24">
        <f t="shared" si="1"/>
        <v>22</v>
      </c>
      <c r="Z24" s="116" t="s">
        <v>450</v>
      </c>
      <c r="AA24" s="116" t="s">
        <v>446</v>
      </c>
      <c r="AB24" s="116" t="s">
        <v>116</v>
      </c>
      <c r="AC24" s="116" t="s">
        <v>116</v>
      </c>
      <c r="AD24" s="117" t="s">
        <v>447</v>
      </c>
      <c r="AE24" s="116" t="s">
        <v>66</v>
      </c>
      <c r="AF24" s="118" t="s">
        <v>448</v>
      </c>
    </row>
    <row r="25" spans="2:32" ht="84.75" customHeight="1" x14ac:dyDescent="0.25">
      <c r="B25" s="58" t="s">
        <v>197</v>
      </c>
      <c r="C25" s="24" t="s">
        <v>54</v>
      </c>
      <c r="D25" s="59" t="s">
        <v>198</v>
      </c>
      <c r="E25" s="60" t="s">
        <v>199</v>
      </c>
      <c r="F25" s="24" t="s">
        <v>55</v>
      </c>
      <c r="G25" s="25" t="s">
        <v>69</v>
      </c>
      <c r="H25" s="24" t="s">
        <v>200</v>
      </c>
      <c r="I25" s="60" t="s">
        <v>57</v>
      </c>
      <c r="J25" s="61" t="s">
        <v>116</v>
      </c>
      <c r="K25" s="48" t="s">
        <v>82</v>
      </c>
      <c r="L25" s="61" t="s">
        <v>59</v>
      </c>
      <c r="M25" s="59" t="s">
        <v>60</v>
      </c>
      <c r="N25" s="24" t="s">
        <v>61</v>
      </c>
      <c r="O25" s="27" t="s">
        <v>201</v>
      </c>
      <c r="P25" s="24" t="s">
        <v>202</v>
      </c>
      <c r="Q25" s="24" t="s">
        <v>189</v>
      </c>
      <c r="R25" s="60" t="s">
        <v>199</v>
      </c>
      <c r="S25" s="43">
        <v>8</v>
      </c>
      <c r="T25" s="44">
        <v>14</v>
      </c>
      <c r="U25" s="144">
        <v>0</v>
      </c>
      <c r="V25" s="144">
        <v>1</v>
      </c>
      <c r="W25" s="144">
        <v>0</v>
      </c>
      <c r="X25" s="144">
        <v>0</v>
      </c>
      <c r="Y25" s="144">
        <v>21</v>
      </c>
      <c r="Z25" s="44"/>
      <c r="AA25" s="44" t="s">
        <v>451</v>
      </c>
      <c r="AB25" s="46" t="s">
        <v>452</v>
      </c>
      <c r="AC25" s="46" t="s">
        <v>453</v>
      </c>
      <c r="AD25" s="121" t="s">
        <v>454</v>
      </c>
      <c r="AE25" s="44" t="s">
        <v>455</v>
      </c>
      <c r="AF25" s="115" t="s">
        <v>456</v>
      </c>
    </row>
    <row r="26" spans="2:32" ht="84.75" customHeight="1" x14ac:dyDescent="0.25">
      <c r="B26" s="58" t="s">
        <v>197</v>
      </c>
      <c r="C26" s="24" t="s">
        <v>54</v>
      </c>
      <c r="D26" s="59" t="s">
        <v>203</v>
      </c>
      <c r="E26" s="60" t="s">
        <v>199</v>
      </c>
      <c r="F26" s="24" t="s">
        <v>55</v>
      </c>
      <c r="G26" s="25" t="s">
        <v>69</v>
      </c>
      <c r="H26" s="24" t="s">
        <v>200</v>
      </c>
      <c r="I26" s="60" t="s">
        <v>57</v>
      </c>
      <c r="J26" s="61" t="s">
        <v>116</v>
      </c>
      <c r="K26" s="48" t="s">
        <v>82</v>
      </c>
      <c r="L26" s="61" t="s">
        <v>59</v>
      </c>
      <c r="M26" s="59" t="s">
        <v>60</v>
      </c>
      <c r="N26" s="24" t="s">
        <v>61</v>
      </c>
      <c r="O26" s="27" t="s">
        <v>204</v>
      </c>
      <c r="P26" s="24" t="s">
        <v>202</v>
      </c>
      <c r="Q26" s="24" t="s">
        <v>189</v>
      </c>
      <c r="R26" s="60" t="s">
        <v>199</v>
      </c>
      <c r="S26" s="43">
        <v>18</v>
      </c>
      <c r="T26" s="44">
        <v>19</v>
      </c>
      <c r="U26" s="144">
        <v>0</v>
      </c>
      <c r="V26" s="144">
        <v>15</v>
      </c>
      <c r="W26" s="144">
        <v>0</v>
      </c>
      <c r="X26" s="144">
        <v>0</v>
      </c>
      <c r="Y26" s="144">
        <v>22</v>
      </c>
      <c r="Z26" s="44"/>
      <c r="AA26" s="44" t="s">
        <v>451</v>
      </c>
      <c r="AB26" s="46" t="s">
        <v>452</v>
      </c>
      <c r="AC26" s="46" t="s">
        <v>453</v>
      </c>
      <c r="AD26" s="121" t="s">
        <v>457</v>
      </c>
      <c r="AE26" s="44" t="s">
        <v>455</v>
      </c>
      <c r="AF26" s="115" t="s">
        <v>456</v>
      </c>
    </row>
    <row r="27" spans="2:32" ht="84.75" customHeight="1" x14ac:dyDescent="0.25">
      <c r="B27" s="58" t="s">
        <v>197</v>
      </c>
      <c r="C27" s="24" t="s">
        <v>54</v>
      </c>
      <c r="D27" s="59" t="s">
        <v>205</v>
      </c>
      <c r="E27" s="60" t="s">
        <v>199</v>
      </c>
      <c r="F27" s="24" t="s">
        <v>55</v>
      </c>
      <c r="G27" s="25" t="s">
        <v>69</v>
      </c>
      <c r="H27" s="24" t="s">
        <v>206</v>
      </c>
      <c r="I27" s="24" t="s">
        <v>57</v>
      </c>
      <c r="J27" s="62" t="s">
        <v>116</v>
      </c>
      <c r="K27" s="63" t="s">
        <v>196</v>
      </c>
      <c r="L27" s="62" t="s">
        <v>59</v>
      </c>
      <c r="M27" s="24" t="s">
        <v>60</v>
      </c>
      <c r="N27" s="24" t="s">
        <v>61</v>
      </c>
      <c r="O27" s="27" t="s">
        <v>207</v>
      </c>
      <c r="P27" s="24" t="s">
        <v>208</v>
      </c>
      <c r="Q27" s="24" t="s">
        <v>189</v>
      </c>
      <c r="R27" s="60" t="s">
        <v>199</v>
      </c>
      <c r="S27" s="43">
        <v>15</v>
      </c>
      <c r="T27" s="44">
        <v>19</v>
      </c>
      <c r="U27" s="144">
        <v>0</v>
      </c>
      <c r="V27" s="144">
        <v>6</v>
      </c>
      <c r="W27" s="144">
        <v>2</v>
      </c>
      <c r="X27" s="144">
        <v>0</v>
      </c>
      <c r="Y27" s="144">
        <v>26</v>
      </c>
      <c r="Z27" s="44"/>
      <c r="AA27" s="44" t="s">
        <v>451</v>
      </c>
      <c r="AB27" s="46" t="s">
        <v>458</v>
      </c>
      <c r="AC27" s="46" t="s">
        <v>116</v>
      </c>
      <c r="AD27" s="121" t="s">
        <v>459</v>
      </c>
      <c r="AE27" s="44" t="s">
        <v>455</v>
      </c>
      <c r="AF27" s="115" t="s">
        <v>456</v>
      </c>
    </row>
    <row r="28" spans="2:32" ht="84.75" customHeight="1" x14ac:dyDescent="0.25">
      <c r="B28" s="64" t="s">
        <v>197</v>
      </c>
      <c r="C28" s="24" t="s">
        <v>54</v>
      </c>
      <c r="D28" s="59" t="s">
        <v>209</v>
      </c>
      <c r="E28" s="65" t="s">
        <v>199</v>
      </c>
      <c r="F28" s="24" t="s">
        <v>55</v>
      </c>
      <c r="G28" s="25" t="s">
        <v>69</v>
      </c>
      <c r="H28" s="24" t="s">
        <v>210</v>
      </c>
      <c r="I28" s="24" t="s">
        <v>57</v>
      </c>
      <c r="J28" s="24" t="s">
        <v>116</v>
      </c>
      <c r="K28" s="66" t="s">
        <v>196</v>
      </c>
      <c r="L28" s="24" t="s">
        <v>59</v>
      </c>
      <c r="M28" s="24" t="s">
        <v>60</v>
      </c>
      <c r="N28" s="24" t="s">
        <v>61</v>
      </c>
      <c r="O28" s="27" t="s">
        <v>211</v>
      </c>
      <c r="P28" s="24" t="s">
        <v>212</v>
      </c>
      <c r="Q28" s="28" t="s">
        <v>189</v>
      </c>
      <c r="R28" s="65" t="s">
        <v>199</v>
      </c>
      <c r="S28" s="43">
        <v>21</v>
      </c>
      <c r="T28" s="44">
        <v>28</v>
      </c>
      <c r="U28" s="144">
        <v>0</v>
      </c>
      <c r="V28" s="144">
        <v>0</v>
      </c>
      <c r="W28" s="144">
        <v>0</v>
      </c>
      <c r="X28" s="144">
        <v>0</v>
      </c>
      <c r="Y28" s="144">
        <v>49</v>
      </c>
      <c r="Z28" s="44"/>
      <c r="AA28" s="44" t="s">
        <v>451</v>
      </c>
      <c r="AB28" s="46" t="s">
        <v>458</v>
      </c>
      <c r="AC28" s="46" t="s">
        <v>116</v>
      </c>
      <c r="AD28" s="121" t="s">
        <v>460</v>
      </c>
      <c r="AE28" s="44" t="s">
        <v>455</v>
      </c>
      <c r="AF28" s="115" t="s">
        <v>456</v>
      </c>
    </row>
    <row r="29" spans="2:32" ht="84.75" customHeight="1" x14ac:dyDescent="0.25">
      <c r="B29" s="64" t="s">
        <v>197</v>
      </c>
      <c r="C29" s="24" t="s">
        <v>54</v>
      </c>
      <c r="D29" s="59" t="s">
        <v>213</v>
      </c>
      <c r="E29" s="65" t="s">
        <v>199</v>
      </c>
      <c r="F29" s="24" t="s">
        <v>55</v>
      </c>
      <c r="G29" s="25" t="s">
        <v>74</v>
      </c>
      <c r="H29" s="26" t="s">
        <v>214</v>
      </c>
      <c r="I29" s="24" t="s">
        <v>215</v>
      </c>
      <c r="J29" s="24" t="s">
        <v>116</v>
      </c>
      <c r="K29" s="66" t="s">
        <v>77</v>
      </c>
      <c r="L29" s="24" t="s">
        <v>216</v>
      </c>
      <c r="M29" s="24" t="s">
        <v>75</v>
      </c>
      <c r="N29" s="24" t="s">
        <v>99</v>
      </c>
      <c r="O29" s="27" t="s">
        <v>217</v>
      </c>
      <c r="P29" s="24" t="s">
        <v>212</v>
      </c>
      <c r="Q29" s="28" t="s">
        <v>189</v>
      </c>
      <c r="R29" s="65" t="s">
        <v>199</v>
      </c>
      <c r="S29" s="43">
        <v>20</v>
      </c>
      <c r="T29" s="44">
        <v>46</v>
      </c>
      <c r="U29" s="144">
        <v>0</v>
      </c>
      <c r="V29" s="144">
        <v>4</v>
      </c>
      <c r="W29" s="144">
        <v>0</v>
      </c>
      <c r="X29" s="144">
        <v>0</v>
      </c>
      <c r="Y29" s="144">
        <v>62</v>
      </c>
      <c r="Z29" s="44"/>
      <c r="AA29" s="44" t="s">
        <v>451</v>
      </c>
      <c r="AB29" s="46" t="s">
        <v>461</v>
      </c>
      <c r="AC29" s="46" t="s">
        <v>462</v>
      </c>
      <c r="AD29" s="121" t="s">
        <v>463</v>
      </c>
      <c r="AE29" s="44" t="s">
        <v>455</v>
      </c>
      <c r="AF29" s="115" t="s">
        <v>456</v>
      </c>
    </row>
    <row r="30" spans="2:32" ht="84.75" customHeight="1" x14ac:dyDescent="0.25">
      <c r="B30" s="64" t="s">
        <v>197</v>
      </c>
      <c r="C30" s="24" t="s">
        <v>54</v>
      </c>
      <c r="D30" s="59" t="s">
        <v>218</v>
      </c>
      <c r="E30" s="65" t="s">
        <v>199</v>
      </c>
      <c r="F30" s="24" t="s">
        <v>55</v>
      </c>
      <c r="G30" s="25" t="s">
        <v>74</v>
      </c>
      <c r="H30" s="24" t="s">
        <v>214</v>
      </c>
      <c r="I30" s="24" t="s">
        <v>215</v>
      </c>
      <c r="J30" s="24" t="s">
        <v>116</v>
      </c>
      <c r="K30" s="66" t="s">
        <v>77</v>
      </c>
      <c r="L30" s="24" t="s">
        <v>216</v>
      </c>
      <c r="M30" s="24" t="s">
        <v>75</v>
      </c>
      <c r="N30" s="24" t="s">
        <v>61</v>
      </c>
      <c r="O30" s="27" t="s">
        <v>219</v>
      </c>
      <c r="P30" s="24" t="s">
        <v>212</v>
      </c>
      <c r="Q30" s="28" t="s">
        <v>189</v>
      </c>
      <c r="R30" s="65" t="s">
        <v>199</v>
      </c>
      <c r="S30" s="43">
        <v>6</v>
      </c>
      <c r="T30" s="44">
        <v>13</v>
      </c>
      <c r="U30" s="144">
        <v>0</v>
      </c>
      <c r="V30" s="144">
        <v>1</v>
      </c>
      <c r="W30" s="144">
        <v>0</v>
      </c>
      <c r="X30" s="144">
        <v>0</v>
      </c>
      <c r="Y30" s="144">
        <v>18</v>
      </c>
      <c r="Z30" s="44"/>
      <c r="AA30" s="44" t="s">
        <v>451</v>
      </c>
      <c r="AB30" s="46" t="s">
        <v>464</v>
      </c>
      <c r="AC30" s="46" t="s">
        <v>465</v>
      </c>
      <c r="AD30" s="121" t="s">
        <v>466</v>
      </c>
      <c r="AE30" s="44" t="s">
        <v>455</v>
      </c>
      <c r="AF30" s="115" t="s">
        <v>456</v>
      </c>
    </row>
    <row r="31" spans="2:32" ht="84.75" customHeight="1" x14ac:dyDescent="0.25">
      <c r="B31" s="64" t="s">
        <v>197</v>
      </c>
      <c r="C31" s="24" t="s">
        <v>54</v>
      </c>
      <c r="D31" s="59" t="s">
        <v>220</v>
      </c>
      <c r="E31" s="65" t="s">
        <v>199</v>
      </c>
      <c r="F31" s="24" t="s">
        <v>55</v>
      </c>
      <c r="G31" s="25" t="s">
        <v>56</v>
      </c>
      <c r="H31" s="24" t="s">
        <v>221</v>
      </c>
      <c r="I31" s="24" t="s">
        <v>57</v>
      </c>
      <c r="J31" s="24" t="s">
        <v>116</v>
      </c>
      <c r="K31" s="66" t="s">
        <v>58</v>
      </c>
      <c r="L31" s="24" t="s">
        <v>83</v>
      </c>
      <c r="M31" s="24" t="s">
        <v>60</v>
      </c>
      <c r="N31" s="24" t="s">
        <v>61</v>
      </c>
      <c r="O31" s="27" t="s">
        <v>222</v>
      </c>
      <c r="P31" s="24" t="s">
        <v>212</v>
      </c>
      <c r="Q31" s="28" t="s">
        <v>189</v>
      </c>
      <c r="R31" s="65" t="s">
        <v>199</v>
      </c>
      <c r="S31" s="43">
        <v>9</v>
      </c>
      <c r="T31" s="44">
        <v>9</v>
      </c>
      <c r="U31" s="144">
        <v>0</v>
      </c>
      <c r="V31" s="144">
        <v>0</v>
      </c>
      <c r="W31" s="144">
        <v>0</v>
      </c>
      <c r="X31" s="144">
        <v>0</v>
      </c>
      <c r="Y31" s="144">
        <v>18</v>
      </c>
      <c r="Z31" s="44"/>
      <c r="AA31" s="44" t="s">
        <v>451</v>
      </c>
      <c r="AB31" s="44" t="s">
        <v>467</v>
      </c>
      <c r="AC31" s="46" t="s">
        <v>468</v>
      </c>
      <c r="AD31" s="121" t="s">
        <v>469</v>
      </c>
      <c r="AE31" s="44" t="s">
        <v>455</v>
      </c>
      <c r="AF31" s="115" t="s">
        <v>456</v>
      </c>
    </row>
    <row r="32" spans="2:32" ht="84.75" customHeight="1" x14ac:dyDescent="0.25">
      <c r="B32" s="64" t="s">
        <v>197</v>
      </c>
      <c r="C32" s="24" t="s">
        <v>54</v>
      </c>
      <c r="D32" s="59" t="s">
        <v>220</v>
      </c>
      <c r="E32" s="65" t="s">
        <v>199</v>
      </c>
      <c r="F32" s="24" t="s">
        <v>55</v>
      </c>
      <c r="G32" s="25" t="s">
        <v>56</v>
      </c>
      <c r="H32" s="24" t="s">
        <v>221</v>
      </c>
      <c r="I32" s="24" t="s">
        <v>57</v>
      </c>
      <c r="J32" s="24" t="s">
        <v>116</v>
      </c>
      <c r="K32" s="66" t="s">
        <v>58</v>
      </c>
      <c r="L32" s="24" t="s">
        <v>83</v>
      </c>
      <c r="M32" s="24" t="s">
        <v>60</v>
      </c>
      <c r="N32" s="24" t="s">
        <v>61</v>
      </c>
      <c r="O32" s="27" t="s">
        <v>223</v>
      </c>
      <c r="P32" s="24" t="s">
        <v>212</v>
      </c>
      <c r="Q32" s="28" t="s">
        <v>189</v>
      </c>
      <c r="R32" s="65" t="s">
        <v>199</v>
      </c>
      <c r="S32" s="43">
        <v>7</v>
      </c>
      <c r="T32" s="44">
        <v>13</v>
      </c>
      <c r="U32" s="144">
        <v>0</v>
      </c>
      <c r="V32" s="144">
        <v>0</v>
      </c>
      <c r="W32" s="144">
        <v>0</v>
      </c>
      <c r="X32" s="144">
        <v>0</v>
      </c>
      <c r="Y32" s="144">
        <v>20</v>
      </c>
      <c r="Z32" s="44"/>
      <c r="AA32" s="44" t="s">
        <v>451</v>
      </c>
      <c r="AB32" s="44" t="s">
        <v>470</v>
      </c>
      <c r="AC32" s="46" t="s">
        <v>468</v>
      </c>
      <c r="AD32" s="121" t="s">
        <v>471</v>
      </c>
      <c r="AE32" s="44" t="s">
        <v>455</v>
      </c>
      <c r="AF32" s="115" t="s">
        <v>456</v>
      </c>
    </row>
    <row r="33" spans="2:32" ht="84.75" customHeight="1" x14ac:dyDescent="0.25">
      <c r="B33" s="64" t="s">
        <v>197</v>
      </c>
      <c r="C33" s="24" t="s">
        <v>54</v>
      </c>
      <c r="D33" s="59" t="s">
        <v>220</v>
      </c>
      <c r="E33" s="65" t="s">
        <v>199</v>
      </c>
      <c r="F33" s="24" t="s">
        <v>55</v>
      </c>
      <c r="G33" s="25" t="s">
        <v>56</v>
      </c>
      <c r="H33" s="24" t="s">
        <v>221</v>
      </c>
      <c r="I33" s="24" t="s">
        <v>57</v>
      </c>
      <c r="J33" s="24" t="s">
        <v>116</v>
      </c>
      <c r="K33" s="66" t="s">
        <v>58</v>
      </c>
      <c r="L33" s="24" t="s">
        <v>83</v>
      </c>
      <c r="M33" s="24" t="s">
        <v>60</v>
      </c>
      <c r="N33" s="24" t="s">
        <v>61</v>
      </c>
      <c r="O33" s="27" t="s">
        <v>224</v>
      </c>
      <c r="P33" s="24" t="s">
        <v>212</v>
      </c>
      <c r="Q33" s="28" t="s">
        <v>189</v>
      </c>
      <c r="R33" s="65" t="s">
        <v>199</v>
      </c>
      <c r="S33" s="43">
        <v>10</v>
      </c>
      <c r="T33" s="44">
        <v>14</v>
      </c>
      <c r="U33" s="144">
        <v>0</v>
      </c>
      <c r="V33" s="144">
        <v>3</v>
      </c>
      <c r="W33" s="144">
        <v>0</v>
      </c>
      <c r="X33" s="144">
        <v>0</v>
      </c>
      <c r="Y33" s="144">
        <v>21</v>
      </c>
      <c r="Z33" s="44"/>
      <c r="AA33" s="44" t="s">
        <v>451</v>
      </c>
      <c r="AB33" s="44" t="s">
        <v>472</v>
      </c>
      <c r="AC33" s="46" t="s">
        <v>468</v>
      </c>
      <c r="AD33" s="121" t="s">
        <v>473</v>
      </c>
      <c r="AE33" s="44" t="s">
        <v>455</v>
      </c>
      <c r="AF33" s="115" t="s">
        <v>456</v>
      </c>
    </row>
    <row r="34" spans="2:32" ht="84.75" customHeight="1" x14ac:dyDescent="0.25">
      <c r="B34" s="51" t="s">
        <v>225</v>
      </c>
      <c r="C34" s="44" t="s">
        <v>72</v>
      </c>
      <c r="D34" s="67" t="s">
        <v>226</v>
      </c>
      <c r="E34" s="68" t="s">
        <v>227</v>
      </c>
      <c r="F34" s="44" t="s">
        <v>73</v>
      </c>
      <c r="G34" s="46" t="s">
        <v>74</v>
      </c>
      <c r="H34" s="67" t="s">
        <v>228</v>
      </c>
      <c r="I34" s="44" t="s">
        <v>66</v>
      </c>
      <c r="J34" s="44" t="s">
        <v>116</v>
      </c>
      <c r="K34" s="48" t="s">
        <v>77</v>
      </c>
      <c r="L34" s="44" t="s">
        <v>83</v>
      </c>
      <c r="M34" s="44" t="s">
        <v>62</v>
      </c>
      <c r="N34" s="44" t="s">
        <v>61</v>
      </c>
      <c r="O34" s="49" t="s">
        <v>229</v>
      </c>
      <c r="P34" s="44" t="s">
        <v>202</v>
      </c>
      <c r="Q34" s="44" t="s">
        <v>230</v>
      </c>
      <c r="R34" s="45" t="s">
        <v>231</v>
      </c>
      <c r="S34" s="43"/>
      <c r="T34" s="44"/>
      <c r="U34" s="144"/>
      <c r="V34" s="144"/>
      <c r="W34" s="144"/>
      <c r="X34" s="144"/>
      <c r="Y34" s="144"/>
      <c r="Z34" s="44"/>
      <c r="AA34" s="44"/>
      <c r="AB34" s="44"/>
      <c r="AC34" s="44"/>
      <c r="AD34" s="44"/>
      <c r="AE34" s="44"/>
      <c r="AF34" s="115"/>
    </row>
    <row r="35" spans="2:32" ht="84.75" customHeight="1" x14ac:dyDescent="0.25">
      <c r="B35" s="204" t="s">
        <v>232</v>
      </c>
      <c r="C35" s="44" t="s">
        <v>72</v>
      </c>
      <c r="D35" s="67" t="s">
        <v>226</v>
      </c>
      <c r="E35" s="205" t="s">
        <v>233</v>
      </c>
      <c r="F35" s="44" t="s">
        <v>98</v>
      </c>
      <c r="G35" s="46" t="s">
        <v>69</v>
      </c>
      <c r="H35" s="46" t="s">
        <v>234</v>
      </c>
      <c r="I35" s="44" t="s">
        <v>66</v>
      </c>
      <c r="J35" s="44" t="s">
        <v>116</v>
      </c>
      <c r="K35" s="48" t="s">
        <v>196</v>
      </c>
      <c r="L35" s="44" t="s">
        <v>216</v>
      </c>
      <c r="M35" s="44" t="s">
        <v>62</v>
      </c>
      <c r="N35" s="44" t="s">
        <v>61</v>
      </c>
      <c r="O35" s="49">
        <v>45334</v>
      </c>
      <c r="P35" s="44" t="s">
        <v>202</v>
      </c>
      <c r="Q35" s="69">
        <v>8505000</v>
      </c>
      <c r="R35" s="52" t="s">
        <v>235</v>
      </c>
      <c r="S35" s="135">
        <v>11</v>
      </c>
      <c r="T35" s="136">
        <v>17</v>
      </c>
      <c r="U35" s="144">
        <v>0</v>
      </c>
      <c r="V35" s="144">
        <v>0</v>
      </c>
      <c r="W35" s="144">
        <v>0</v>
      </c>
      <c r="X35" s="144">
        <v>0</v>
      </c>
      <c r="Y35" s="144">
        <v>27</v>
      </c>
      <c r="Z35" s="136"/>
      <c r="AA35" s="136" t="s">
        <v>451</v>
      </c>
      <c r="AB35" s="136" t="s">
        <v>474</v>
      </c>
      <c r="AC35" s="136" t="s">
        <v>475</v>
      </c>
      <c r="AD35" s="148" t="s">
        <v>476</v>
      </c>
      <c r="AE35" s="119" t="s">
        <v>607</v>
      </c>
      <c r="AF35" s="138" t="s">
        <v>477</v>
      </c>
    </row>
    <row r="36" spans="2:32" ht="84.75" customHeight="1" x14ac:dyDescent="0.25">
      <c r="B36" s="204"/>
      <c r="C36" s="44" t="s">
        <v>72</v>
      </c>
      <c r="D36" s="46" t="s">
        <v>236</v>
      </c>
      <c r="E36" s="206"/>
      <c r="F36" s="44" t="s">
        <v>237</v>
      </c>
      <c r="G36" s="46" t="s">
        <v>56</v>
      </c>
      <c r="H36" s="46" t="s">
        <v>238</v>
      </c>
      <c r="I36" s="44" t="s">
        <v>239</v>
      </c>
      <c r="J36" s="44" t="s">
        <v>116</v>
      </c>
      <c r="K36" s="48" t="s">
        <v>196</v>
      </c>
      <c r="L36" s="44" t="s">
        <v>193</v>
      </c>
      <c r="M36" s="44" t="s">
        <v>60</v>
      </c>
      <c r="N36" s="44" t="s">
        <v>61</v>
      </c>
      <c r="O36" s="49" t="s">
        <v>240</v>
      </c>
      <c r="P36" s="44" t="s">
        <v>202</v>
      </c>
      <c r="Q36" s="69">
        <v>4114950</v>
      </c>
      <c r="R36" s="52" t="s">
        <v>235</v>
      </c>
      <c r="S36" s="135"/>
      <c r="T36" s="136"/>
      <c r="U36" s="145"/>
      <c r="V36" s="145"/>
      <c r="W36" s="145"/>
      <c r="X36" s="145"/>
      <c r="Y36" s="145"/>
      <c r="Z36" s="136"/>
      <c r="AA36" s="136"/>
      <c r="AB36" s="136"/>
      <c r="AC36" s="136"/>
      <c r="AD36" s="137"/>
      <c r="AE36" s="119"/>
      <c r="AF36" s="138"/>
    </row>
    <row r="37" spans="2:32" ht="142.5" customHeight="1" x14ac:dyDescent="0.25">
      <c r="B37" s="189" t="s">
        <v>241</v>
      </c>
      <c r="C37" s="190" t="s">
        <v>72</v>
      </c>
      <c r="D37" s="190" t="s">
        <v>242</v>
      </c>
      <c r="E37" s="207" t="s">
        <v>243</v>
      </c>
      <c r="F37" s="190" t="s">
        <v>55</v>
      </c>
      <c r="G37" s="190" t="s">
        <v>56</v>
      </c>
      <c r="H37" s="190" t="s">
        <v>244</v>
      </c>
      <c r="I37" s="190" t="s">
        <v>57</v>
      </c>
      <c r="J37" s="190" t="s">
        <v>116</v>
      </c>
      <c r="K37" s="190" t="s">
        <v>82</v>
      </c>
      <c r="L37" s="190" t="s">
        <v>83</v>
      </c>
      <c r="M37" s="190" t="s">
        <v>75</v>
      </c>
      <c r="N37" s="190" t="s">
        <v>61</v>
      </c>
      <c r="O37" s="230" t="s">
        <v>245</v>
      </c>
      <c r="P37" s="190" t="s">
        <v>246</v>
      </c>
      <c r="Q37" s="224" t="s">
        <v>247</v>
      </c>
      <c r="R37" s="225" t="s">
        <v>248</v>
      </c>
      <c r="S37" s="191">
        <v>13</v>
      </c>
      <c r="T37" s="180">
        <v>9</v>
      </c>
      <c r="U37" s="180">
        <v>0</v>
      </c>
      <c r="V37" s="180">
        <v>1</v>
      </c>
      <c r="W37" s="180">
        <v>5</v>
      </c>
      <c r="X37" s="180">
        <v>0</v>
      </c>
      <c r="Y37" s="180">
        <v>16</v>
      </c>
      <c r="Z37" s="125" t="s">
        <v>478</v>
      </c>
      <c r="AA37" s="88" t="s">
        <v>479</v>
      </c>
      <c r="AB37" s="240" t="s">
        <v>480</v>
      </c>
      <c r="AC37" s="180" t="s">
        <v>481</v>
      </c>
      <c r="AD37" s="241" t="s">
        <v>482</v>
      </c>
      <c r="AE37" s="180" t="s">
        <v>483</v>
      </c>
      <c r="AF37" s="242" t="s">
        <v>484</v>
      </c>
    </row>
    <row r="38" spans="2:32" ht="142.5" customHeight="1" x14ac:dyDescent="0.25">
      <c r="B38" s="189"/>
      <c r="C38" s="190"/>
      <c r="D38" s="190"/>
      <c r="E38" s="208"/>
      <c r="F38" s="190"/>
      <c r="G38" s="190"/>
      <c r="H38" s="190"/>
      <c r="I38" s="190"/>
      <c r="J38" s="190"/>
      <c r="K38" s="190"/>
      <c r="L38" s="190"/>
      <c r="M38" s="190"/>
      <c r="N38" s="190"/>
      <c r="O38" s="230"/>
      <c r="P38" s="190"/>
      <c r="Q38" s="224"/>
      <c r="R38" s="225"/>
      <c r="S38" s="191"/>
      <c r="T38" s="180"/>
      <c r="U38" s="180"/>
      <c r="V38" s="180"/>
      <c r="W38" s="180"/>
      <c r="X38" s="180"/>
      <c r="Y38" s="180"/>
      <c r="Z38" s="125" t="s">
        <v>485</v>
      </c>
      <c r="AA38" s="88" t="s">
        <v>486</v>
      </c>
      <c r="AB38" s="240"/>
      <c r="AC38" s="180"/>
      <c r="AD38" s="241"/>
      <c r="AE38" s="180"/>
      <c r="AF38" s="242"/>
    </row>
    <row r="39" spans="2:32" ht="105" x14ac:dyDescent="0.25">
      <c r="B39" s="43" t="s">
        <v>249</v>
      </c>
      <c r="C39" s="44" t="s">
        <v>94</v>
      </c>
      <c r="D39" s="44" t="s">
        <v>250</v>
      </c>
      <c r="E39" s="44" t="s">
        <v>251</v>
      </c>
      <c r="F39" s="44" t="s">
        <v>55</v>
      </c>
      <c r="G39" s="46" t="s">
        <v>65</v>
      </c>
      <c r="H39" s="44" t="s">
        <v>252</v>
      </c>
      <c r="I39" s="44" t="s">
        <v>57</v>
      </c>
      <c r="J39" s="44" t="s">
        <v>116</v>
      </c>
      <c r="K39" s="44" t="s">
        <v>82</v>
      </c>
      <c r="L39" s="44" t="s">
        <v>88</v>
      </c>
      <c r="M39" s="44" t="s">
        <v>60</v>
      </c>
      <c r="N39" s="44" t="s">
        <v>61</v>
      </c>
      <c r="O39" s="49" t="s">
        <v>253</v>
      </c>
      <c r="P39" s="44" t="s">
        <v>254</v>
      </c>
      <c r="Q39" s="71">
        <v>5267000</v>
      </c>
      <c r="R39" s="45" t="s">
        <v>255</v>
      </c>
      <c r="S39" s="43"/>
      <c r="T39" s="44"/>
      <c r="U39" s="146"/>
      <c r="V39" s="147"/>
      <c r="W39" s="147"/>
      <c r="X39" s="147"/>
      <c r="Y39" s="147"/>
      <c r="Z39" s="57"/>
      <c r="AA39" s="44"/>
      <c r="AB39" s="44"/>
      <c r="AC39" s="44"/>
      <c r="AD39" s="44"/>
      <c r="AE39" s="44"/>
      <c r="AF39" s="115"/>
    </row>
    <row r="40" spans="2:32" ht="135" x14ac:dyDescent="0.25">
      <c r="B40" s="43" t="s">
        <v>256</v>
      </c>
      <c r="C40" s="44" t="s">
        <v>72</v>
      </c>
      <c r="D40" s="44" t="s">
        <v>257</v>
      </c>
      <c r="E40" s="45" t="s">
        <v>258</v>
      </c>
      <c r="F40" s="44" t="s">
        <v>80</v>
      </c>
      <c r="G40" s="46" t="s">
        <v>74</v>
      </c>
      <c r="H40" s="44" t="s">
        <v>259</v>
      </c>
      <c r="I40" s="47" t="s">
        <v>66</v>
      </c>
      <c r="J40" s="48" t="s">
        <v>260</v>
      </c>
      <c r="K40" s="48" t="s">
        <v>196</v>
      </c>
      <c r="L40" s="44" t="s">
        <v>193</v>
      </c>
      <c r="M40" s="44" t="s">
        <v>91</v>
      </c>
      <c r="N40" s="44" t="s">
        <v>61</v>
      </c>
      <c r="O40" s="49" t="s">
        <v>261</v>
      </c>
      <c r="P40" s="44" t="s">
        <v>262</v>
      </c>
      <c r="Q40" s="44" t="s">
        <v>263</v>
      </c>
      <c r="R40" s="45" t="s">
        <v>258</v>
      </c>
      <c r="S40" s="43">
        <v>17</v>
      </c>
      <c r="T40" s="44">
        <v>11</v>
      </c>
      <c r="U40" s="146">
        <v>0</v>
      </c>
      <c r="V40" s="146">
        <v>4</v>
      </c>
      <c r="W40" s="146">
        <v>0</v>
      </c>
      <c r="X40" s="146">
        <v>0</v>
      </c>
      <c r="Y40" s="146">
        <v>24</v>
      </c>
      <c r="Z40" s="57"/>
      <c r="AA40" s="44" t="s">
        <v>487</v>
      </c>
      <c r="AB40" s="44" t="s">
        <v>488</v>
      </c>
      <c r="AC40" s="44"/>
      <c r="AD40" s="121" t="s">
        <v>489</v>
      </c>
      <c r="AE40" s="44" t="s">
        <v>490</v>
      </c>
      <c r="AF40" s="115" t="s">
        <v>491</v>
      </c>
    </row>
    <row r="41" spans="2:32" ht="135" x14ac:dyDescent="0.25">
      <c r="B41" s="43" t="s">
        <v>256</v>
      </c>
      <c r="C41" s="44" t="s">
        <v>72</v>
      </c>
      <c r="D41" s="44" t="s">
        <v>264</v>
      </c>
      <c r="E41" s="45" t="s">
        <v>265</v>
      </c>
      <c r="F41" s="44" t="s">
        <v>80</v>
      </c>
      <c r="G41" s="46" t="s">
        <v>74</v>
      </c>
      <c r="H41" s="44" t="s">
        <v>266</v>
      </c>
      <c r="I41" s="47" t="s">
        <v>70</v>
      </c>
      <c r="J41" s="48" t="s">
        <v>260</v>
      </c>
      <c r="K41" s="48" t="s">
        <v>196</v>
      </c>
      <c r="L41" s="44" t="s">
        <v>216</v>
      </c>
      <c r="M41" s="44" t="s">
        <v>60</v>
      </c>
      <c r="N41" s="44" t="s">
        <v>61</v>
      </c>
      <c r="O41" s="49" t="s">
        <v>267</v>
      </c>
      <c r="P41" s="44" t="s">
        <v>262</v>
      </c>
      <c r="Q41" s="44" t="s">
        <v>268</v>
      </c>
      <c r="R41" s="45" t="s">
        <v>265</v>
      </c>
      <c r="S41" s="43">
        <v>15</v>
      </c>
      <c r="T41" s="44">
        <v>16</v>
      </c>
      <c r="U41" s="139">
        <v>0</v>
      </c>
      <c r="V41" s="139">
        <v>2</v>
      </c>
      <c r="W41" s="139">
        <v>0</v>
      </c>
      <c r="X41" s="139">
        <v>0</v>
      </c>
      <c r="Y41" s="139">
        <v>29</v>
      </c>
      <c r="Z41" s="57"/>
      <c r="AA41" s="44" t="s">
        <v>487</v>
      </c>
      <c r="AB41" s="44" t="s">
        <v>492</v>
      </c>
      <c r="AC41" s="44"/>
      <c r="AD41" s="121" t="s">
        <v>493</v>
      </c>
      <c r="AE41" s="44" t="s">
        <v>494</v>
      </c>
      <c r="AF41" s="115" t="s">
        <v>491</v>
      </c>
    </row>
    <row r="42" spans="2:32" ht="60" x14ac:dyDescent="0.25">
      <c r="B42" s="43" t="s">
        <v>256</v>
      </c>
      <c r="C42" s="44" t="s">
        <v>72</v>
      </c>
      <c r="D42" s="44" t="s">
        <v>269</v>
      </c>
      <c r="E42" s="45" t="s">
        <v>270</v>
      </c>
      <c r="F42" s="44" t="s">
        <v>80</v>
      </c>
      <c r="G42" s="46" t="s">
        <v>74</v>
      </c>
      <c r="H42" s="44" t="s">
        <v>271</v>
      </c>
      <c r="I42" s="47" t="s">
        <v>96</v>
      </c>
      <c r="J42" s="48" t="s">
        <v>260</v>
      </c>
      <c r="K42" s="48" t="s">
        <v>58</v>
      </c>
      <c r="L42" s="44" t="s">
        <v>193</v>
      </c>
      <c r="M42" s="44" t="s">
        <v>62</v>
      </c>
      <c r="N42" s="44" t="s">
        <v>61</v>
      </c>
      <c r="O42" s="49" t="s">
        <v>272</v>
      </c>
      <c r="P42" s="44" t="s">
        <v>262</v>
      </c>
      <c r="Q42" s="44" t="s">
        <v>273</v>
      </c>
      <c r="R42" s="45" t="s">
        <v>270</v>
      </c>
      <c r="S42" s="43">
        <v>6</v>
      </c>
      <c r="T42" s="44">
        <v>4</v>
      </c>
      <c r="U42" s="139">
        <v>0</v>
      </c>
      <c r="V42" s="139">
        <v>1</v>
      </c>
      <c r="W42" s="139">
        <v>0</v>
      </c>
      <c r="X42" s="139">
        <v>0</v>
      </c>
      <c r="Y42" s="139">
        <v>9</v>
      </c>
      <c r="Z42" s="57"/>
      <c r="AA42" s="44" t="s">
        <v>487</v>
      </c>
      <c r="AB42" s="44" t="s">
        <v>495</v>
      </c>
      <c r="AC42" s="44"/>
      <c r="AD42" s="121" t="s">
        <v>496</v>
      </c>
      <c r="AE42" s="44" t="s">
        <v>497</v>
      </c>
      <c r="AF42" s="115" t="s">
        <v>491</v>
      </c>
    </row>
    <row r="43" spans="2:32" ht="112.5" customHeight="1" x14ac:dyDescent="0.25">
      <c r="B43" s="43" t="s">
        <v>256</v>
      </c>
      <c r="C43" s="44" t="s">
        <v>72</v>
      </c>
      <c r="D43" s="44" t="s">
        <v>274</v>
      </c>
      <c r="E43" s="44" t="s">
        <v>275</v>
      </c>
      <c r="F43" s="44" t="s">
        <v>55</v>
      </c>
      <c r="G43" s="46" t="s">
        <v>56</v>
      </c>
      <c r="H43" s="44" t="s">
        <v>276</v>
      </c>
      <c r="I43" s="47" t="s">
        <v>81</v>
      </c>
      <c r="J43" s="48" t="s">
        <v>260</v>
      </c>
      <c r="K43" s="48" t="s">
        <v>58</v>
      </c>
      <c r="L43" s="44" t="s">
        <v>59</v>
      </c>
      <c r="M43" s="44" t="s">
        <v>75</v>
      </c>
      <c r="N43" s="44" t="s">
        <v>76</v>
      </c>
      <c r="O43" s="49" t="s">
        <v>189</v>
      </c>
      <c r="P43" s="44" t="s">
        <v>262</v>
      </c>
      <c r="Q43" s="72" t="s">
        <v>277</v>
      </c>
      <c r="R43" s="52" t="s">
        <v>278</v>
      </c>
      <c r="S43" s="43"/>
      <c r="T43" s="44"/>
      <c r="U43" s="139"/>
      <c r="V43" s="142"/>
      <c r="W43" s="142"/>
      <c r="X43" s="142"/>
      <c r="Y43" s="142"/>
      <c r="Z43" s="57"/>
      <c r="AA43" s="44"/>
      <c r="AB43" s="44"/>
      <c r="AC43" s="44"/>
      <c r="AD43" s="44"/>
      <c r="AE43" s="44"/>
      <c r="AF43" s="115"/>
    </row>
    <row r="44" spans="2:32" ht="150" x14ac:dyDescent="0.25">
      <c r="B44" s="226" t="s">
        <v>279</v>
      </c>
      <c r="C44" s="44" t="s">
        <v>72</v>
      </c>
      <c r="D44" s="73" t="s">
        <v>280</v>
      </c>
      <c r="E44" s="227" t="s">
        <v>281</v>
      </c>
      <c r="F44" s="73" t="s">
        <v>55</v>
      </c>
      <c r="G44" s="73" t="s">
        <v>74</v>
      </c>
      <c r="H44" s="73" t="s">
        <v>282</v>
      </c>
      <c r="I44" s="73" t="s">
        <v>57</v>
      </c>
      <c r="J44" s="73" t="s">
        <v>283</v>
      </c>
      <c r="K44" s="74" t="s">
        <v>284</v>
      </c>
      <c r="L44" s="73" t="s">
        <v>216</v>
      </c>
      <c r="M44" s="73" t="s">
        <v>60</v>
      </c>
      <c r="N44" s="73" t="s">
        <v>61</v>
      </c>
      <c r="O44" s="73" t="s">
        <v>285</v>
      </c>
      <c r="P44" s="73" t="s">
        <v>286</v>
      </c>
      <c r="Q44" s="75">
        <v>11032000</v>
      </c>
      <c r="R44" s="76" t="s">
        <v>287</v>
      </c>
      <c r="S44" s="133">
        <v>145</v>
      </c>
      <c r="T44" s="61">
        <v>109</v>
      </c>
      <c r="U44" s="141">
        <v>0</v>
      </c>
      <c r="V44" s="143">
        <v>20</v>
      </c>
      <c r="W44" s="143">
        <v>6</v>
      </c>
      <c r="X44" s="143">
        <v>0</v>
      </c>
      <c r="Y44" s="143">
        <v>228</v>
      </c>
      <c r="Z44" s="126" t="s">
        <v>498</v>
      </c>
      <c r="AA44" s="61" t="s">
        <v>499</v>
      </c>
      <c r="AB44" s="61" t="s">
        <v>500</v>
      </c>
      <c r="AC44" s="61" t="s">
        <v>501</v>
      </c>
      <c r="AD44" s="122" t="s">
        <v>502</v>
      </c>
      <c r="AE44" s="61" t="s">
        <v>109</v>
      </c>
      <c r="AF44" s="123" t="s">
        <v>503</v>
      </c>
    </row>
    <row r="45" spans="2:32" ht="45" x14ac:dyDescent="0.25">
      <c r="B45" s="226"/>
      <c r="C45" s="44" t="s">
        <v>72</v>
      </c>
      <c r="D45" s="73" t="s">
        <v>288</v>
      </c>
      <c r="E45" s="228"/>
      <c r="F45" s="73" t="s">
        <v>55</v>
      </c>
      <c r="G45" s="73" t="s">
        <v>56</v>
      </c>
      <c r="H45" s="73" t="s">
        <v>289</v>
      </c>
      <c r="I45" s="73" t="s">
        <v>57</v>
      </c>
      <c r="J45" s="73" t="s">
        <v>283</v>
      </c>
      <c r="K45" s="74" t="s">
        <v>58</v>
      </c>
      <c r="L45" s="73" t="s">
        <v>216</v>
      </c>
      <c r="M45" s="73" t="s">
        <v>71</v>
      </c>
      <c r="N45" s="73" t="s">
        <v>61</v>
      </c>
      <c r="O45" s="73" t="s">
        <v>285</v>
      </c>
      <c r="P45" s="73" t="s">
        <v>286</v>
      </c>
      <c r="Q45" s="75">
        <v>9850000</v>
      </c>
      <c r="R45" s="76" t="s">
        <v>287</v>
      </c>
      <c r="S45" s="133"/>
      <c r="T45" s="61"/>
      <c r="U45" s="141"/>
      <c r="V45" s="143"/>
      <c r="W45" s="143"/>
      <c r="X45" s="143"/>
      <c r="Y45" s="143"/>
      <c r="Z45" s="126"/>
      <c r="AA45" s="61"/>
      <c r="AB45" s="61"/>
      <c r="AC45" s="61"/>
      <c r="AD45" s="61"/>
      <c r="AE45" s="61"/>
      <c r="AF45" s="123" t="s">
        <v>503</v>
      </c>
    </row>
    <row r="46" spans="2:32" ht="75" x14ac:dyDescent="0.25">
      <c r="B46" s="226"/>
      <c r="C46" s="44" t="s">
        <v>72</v>
      </c>
      <c r="D46" s="73" t="s">
        <v>290</v>
      </c>
      <c r="E46" s="228"/>
      <c r="F46" s="73" t="s">
        <v>55</v>
      </c>
      <c r="G46" s="73" t="s">
        <v>65</v>
      </c>
      <c r="H46" s="73" t="s">
        <v>291</v>
      </c>
      <c r="I46" s="73" t="s">
        <v>57</v>
      </c>
      <c r="J46" s="73" t="s">
        <v>283</v>
      </c>
      <c r="K46" s="74" t="s">
        <v>292</v>
      </c>
      <c r="L46" s="73" t="s">
        <v>88</v>
      </c>
      <c r="M46" s="73" t="s">
        <v>60</v>
      </c>
      <c r="N46" s="73" t="s">
        <v>61</v>
      </c>
      <c r="O46" s="73" t="s">
        <v>285</v>
      </c>
      <c r="P46" s="73" t="s">
        <v>286</v>
      </c>
      <c r="Q46" s="75">
        <v>40503200</v>
      </c>
      <c r="R46" s="76" t="s">
        <v>287</v>
      </c>
      <c r="S46" s="133"/>
      <c r="T46" s="61"/>
      <c r="U46" s="141"/>
      <c r="V46" s="143"/>
      <c r="W46" s="143"/>
      <c r="X46" s="143"/>
      <c r="Y46" s="143"/>
      <c r="Z46" s="126"/>
      <c r="AA46" s="61"/>
      <c r="AB46" s="61"/>
      <c r="AC46" s="61"/>
      <c r="AD46" s="61"/>
      <c r="AE46" s="61"/>
      <c r="AF46" s="123" t="s">
        <v>503</v>
      </c>
    </row>
    <row r="47" spans="2:32" ht="75" x14ac:dyDescent="0.25">
      <c r="B47" s="226"/>
      <c r="C47" s="44" t="s">
        <v>72</v>
      </c>
      <c r="D47" s="73" t="s">
        <v>293</v>
      </c>
      <c r="E47" s="228"/>
      <c r="F47" s="73" t="s">
        <v>55</v>
      </c>
      <c r="G47" s="73" t="s">
        <v>56</v>
      </c>
      <c r="H47" s="73" t="s">
        <v>294</v>
      </c>
      <c r="I47" s="73" t="s">
        <v>57</v>
      </c>
      <c r="J47" s="73" t="s">
        <v>283</v>
      </c>
      <c r="K47" s="74" t="s">
        <v>58</v>
      </c>
      <c r="L47" s="73" t="s">
        <v>83</v>
      </c>
      <c r="M47" s="73" t="s">
        <v>91</v>
      </c>
      <c r="N47" s="73" t="s">
        <v>61</v>
      </c>
      <c r="O47" s="73" t="s">
        <v>285</v>
      </c>
      <c r="P47" s="73" t="s">
        <v>286</v>
      </c>
      <c r="Q47" s="77">
        <v>39400000</v>
      </c>
      <c r="R47" s="78" t="s">
        <v>287</v>
      </c>
      <c r="S47" s="133"/>
      <c r="T47" s="61"/>
      <c r="U47" s="141"/>
      <c r="V47" s="143"/>
      <c r="W47" s="143"/>
      <c r="X47" s="143"/>
      <c r="Y47" s="143"/>
      <c r="Z47" s="126"/>
      <c r="AA47" s="61"/>
      <c r="AB47" s="61"/>
      <c r="AC47" s="61"/>
      <c r="AD47" s="61"/>
      <c r="AE47" s="61"/>
      <c r="AF47" s="123" t="s">
        <v>503</v>
      </c>
    </row>
    <row r="48" spans="2:32" ht="195" x14ac:dyDescent="0.25">
      <c r="B48" s="226"/>
      <c r="C48" s="44" t="s">
        <v>72</v>
      </c>
      <c r="D48" s="73" t="s">
        <v>295</v>
      </c>
      <c r="E48" s="228"/>
      <c r="F48" s="73" t="s">
        <v>55</v>
      </c>
      <c r="G48" s="73" t="s">
        <v>56</v>
      </c>
      <c r="H48" s="79" t="s">
        <v>296</v>
      </c>
      <c r="I48" s="73" t="s">
        <v>66</v>
      </c>
      <c r="J48" s="73" t="s">
        <v>297</v>
      </c>
      <c r="K48" s="74" t="s">
        <v>284</v>
      </c>
      <c r="L48" s="73" t="s">
        <v>83</v>
      </c>
      <c r="M48" s="73" t="s">
        <v>91</v>
      </c>
      <c r="N48" s="73" t="s">
        <v>61</v>
      </c>
      <c r="O48" s="73" t="s">
        <v>298</v>
      </c>
      <c r="P48" s="73" t="s">
        <v>286</v>
      </c>
      <c r="Q48" s="77">
        <v>157600000</v>
      </c>
      <c r="R48" s="78" t="s">
        <v>287</v>
      </c>
      <c r="S48" s="133">
        <v>80</v>
      </c>
      <c r="T48" s="61">
        <v>8</v>
      </c>
      <c r="U48" s="141">
        <v>0</v>
      </c>
      <c r="V48" s="143">
        <v>0</v>
      </c>
      <c r="W48" s="143">
        <v>88</v>
      </c>
      <c r="X48" s="143">
        <v>0</v>
      </c>
      <c r="Y48" s="143">
        <v>0</v>
      </c>
      <c r="Z48" s="126" t="s">
        <v>504</v>
      </c>
      <c r="AA48" s="61" t="s">
        <v>499</v>
      </c>
      <c r="AB48" s="61" t="s">
        <v>505</v>
      </c>
      <c r="AC48" s="61" t="s">
        <v>506</v>
      </c>
      <c r="AD48" s="122" t="s">
        <v>507</v>
      </c>
      <c r="AE48" s="61" t="s">
        <v>110</v>
      </c>
      <c r="AF48" s="123" t="s">
        <v>503</v>
      </c>
    </row>
    <row r="49" spans="2:32" ht="60" x14ac:dyDescent="0.25">
      <c r="B49" s="226"/>
      <c r="C49" s="44" t="s">
        <v>72</v>
      </c>
      <c r="D49" s="73" t="s">
        <v>299</v>
      </c>
      <c r="E49" s="228"/>
      <c r="F49" s="73" t="s">
        <v>55</v>
      </c>
      <c r="G49" s="73" t="s">
        <v>65</v>
      </c>
      <c r="H49" s="73" t="s">
        <v>300</v>
      </c>
      <c r="I49" s="73" t="s">
        <v>66</v>
      </c>
      <c r="J49" s="73" t="s">
        <v>283</v>
      </c>
      <c r="K49" s="74" t="s">
        <v>58</v>
      </c>
      <c r="L49" s="73" t="s">
        <v>193</v>
      </c>
      <c r="M49" s="73" t="s">
        <v>91</v>
      </c>
      <c r="N49" s="73" t="s">
        <v>61</v>
      </c>
      <c r="O49" s="73" t="s">
        <v>298</v>
      </c>
      <c r="P49" s="73" t="s">
        <v>286</v>
      </c>
      <c r="Q49" s="77">
        <v>3861200</v>
      </c>
      <c r="R49" s="78" t="s">
        <v>287</v>
      </c>
      <c r="S49" s="133"/>
      <c r="T49" s="61"/>
      <c r="U49" s="141"/>
      <c r="V49" s="143"/>
      <c r="W49" s="143"/>
      <c r="X49" s="143"/>
      <c r="Y49" s="143"/>
      <c r="Z49" s="126"/>
      <c r="AA49" s="61"/>
      <c r="AB49" s="61"/>
      <c r="AC49" s="61"/>
      <c r="AD49" s="61"/>
      <c r="AE49" s="61"/>
      <c r="AF49" s="123" t="s">
        <v>503</v>
      </c>
    </row>
    <row r="50" spans="2:32" ht="45" x14ac:dyDescent="0.25">
      <c r="B50" s="226"/>
      <c r="C50" s="44" t="s">
        <v>72</v>
      </c>
      <c r="D50" s="73" t="s">
        <v>301</v>
      </c>
      <c r="E50" s="228"/>
      <c r="F50" s="73" t="s">
        <v>237</v>
      </c>
      <c r="G50" s="73" t="s">
        <v>56</v>
      </c>
      <c r="H50" s="79" t="s">
        <v>302</v>
      </c>
      <c r="I50" s="73" t="s">
        <v>66</v>
      </c>
      <c r="J50" s="73" t="s">
        <v>283</v>
      </c>
      <c r="K50" s="74" t="s">
        <v>58</v>
      </c>
      <c r="L50" s="73" t="s">
        <v>193</v>
      </c>
      <c r="M50" s="73" t="s">
        <v>91</v>
      </c>
      <c r="N50" s="73" t="s">
        <v>61</v>
      </c>
      <c r="O50" s="73" t="s">
        <v>298</v>
      </c>
      <c r="P50" s="73" t="s">
        <v>286</v>
      </c>
      <c r="Q50" s="77">
        <v>9850000</v>
      </c>
      <c r="R50" s="78" t="s">
        <v>287</v>
      </c>
      <c r="S50" s="133"/>
      <c r="T50" s="61"/>
      <c r="U50" s="141"/>
      <c r="V50" s="143"/>
      <c r="W50" s="143"/>
      <c r="X50" s="143"/>
      <c r="Y50" s="143"/>
      <c r="Z50" s="126"/>
      <c r="AA50" s="61"/>
      <c r="AB50" s="61"/>
      <c r="AC50" s="61"/>
      <c r="AD50" s="61"/>
      <c r="AE50" s="61"/>
      <c r="AF50" s="123" t="s">
        <v>503</v>
      </c>
    </row>
    <row r="51" spans="2:32" ht="240" x14ac:dyDescent="0.25">
      <c r="B51" s="226"/>
      <c r="C51" s="44" t="s">
        <v>72</v>
      </c>
      <c r="D51" s="79" t="s">
        <v>303</v>
      </c>
      <c r="E51" s="229"/>
      <c r="F51" s="73" t="s">
        <v>237</v>
      </c>
      <c r="G51" s="73" t="s">
        <v>56</v>
      </c>
      <c r="H51" s="73" t="s">
        <v>304</v>
      </c>
      <c r="I51" s="73" t="s">
        <v>66</v>
      </c>
      <c r="J51" s="73" t="s">
        <v>283</v>
      </c>
      <c r="K51" s="74" t="s">
        <v>284</v>
      </c>
      <c r="L51" s="73" t="s">
        <v>216</v>
      </c>
      <c r="M51" s="73" t="s">
        <v>91</v>
      </c>
      <c r="N51" s="73" t="s">
        <v>61</v>
      </c>
      <c r="O51" s="73" t="s">
        <v>285</v>
      </c>
      <c r="P51" s="73" t="s">
        <v>286</v>
      </c>
      <c r="Q51" s="77">
        <v>153421600</v>
      </c>
      <c r="R51" s="78" t="s">
        <v>287</v>
      </c>
      <c r="S51" s="133">
        <v>46</v>
      </c>
      <c r="T51" s="61">
        <v>4</v>
      </c>
      <c r="U51" s="141">
        <v>0</v>
      </c>
      <c r="V51" s="143">
        <v>3</v>
      </c>
      <c r="W51" s="143">
        <v>0</v>
      </c>
      <c r="X51" s="143">
        <v>0</v>
      </c>
      <c r="Y51" s="143">
        <v>57</v>
      </c>
      <c r="Z51" s="126" t="s">
        <v>508</v>
      </c>
      <c r="AA51" s="61" t="s">
        <v>499</v>
      </c>
      <c r="AB51" s="61" t="s">
        <v>509</v>
      </c>
      <c r="AC51" s="61" t="s">
        <v>510</v>
      </c>
      <c r="AD51" s="61"/>
      <c r="AE51" s="61" t="s">
        <v>109</v>
      </c>
      <c r="AF51" s="123" t="s">
        <v>503</v>
      </c>
    </row>
    <row r="52" spans="2:32" ht="90" x14ac:dyDescent="0.25">
      <c r="B52" s="231" t="s">
        <v>305</v>
      </c>
      <c r="C52" s="44" t="s">
        <v>72</v>
      </c>
      <c r="D52" s="73" t="s">
        <v>306</v>
      </c>
      <c r="E52" s="227" t="s">
        <v>281</v>
      </c>
      <c r="F52" s="73" t="s">
        <v>237</v>
      </c>
      <c r="G52" s="73" t="s">
        <v>56</v>
      </c>
      <c r="H52" s="73" t="s">
        <v>307</v>
      </c>
      <c r="I52" s="73" t="s">
        <v>66</v>
      </c>
      <c r="J52" s="73" t="s">
        <v>283</v>
      </c>
      <c r="K52" s="74" t="s">
        <v>58</v>
      </c>
      <c r="L52" s="73" t="s">
        <v>193</v>
      </c>
      <c r="M52" s="73" t="s">
        <v>60</v>
      </c>
      <c r="N52" s="73" t="s">
        <v>61</v>
      </c>
      <c r="O52" s="73" t="s">
        <v>285</v>
      </c>
      <c r="P52" s="73" t="s">
        <v>286</v>
      </c>
      <c r="Q52" s="77">
        <v>59100000</v>
      </c>
      <c r="R52" s="78" t="s">
        <v>287</v>
      </c>
      <c r="S52" s="133"/>
      <c r="T52" s="61"/>
      <c r="U52" s="141"/>
      <c r="V52" s="143"/>
      <c r="W52" s="143"/>
      <c r="X52" s="143"/>
      <c r="Y52" s="143"/>
      <c r="Z52" s="126"/>
      <c r="AA52" s="61"/>
      <c r="AB52" s="61"/>
      <c r="AC52" s="61"/>
      <c r="AD52" s="61"/>
      <c r="AE52" s="61"/>
      <c r="AF52" s="123" t="s">
        <v>511</v>
      </c>
    </row>
    <row r="53" spans="2:32" ht="180" x14ac:dyDescent="0.25">
      <c r="B53" s="231"/>
      <c r="C53" s="44" t="s">
        <v>72</v>
      </c>
      <c r="D53" s="73" t="s">
        <v>308</v>
      </c>
      <c r="E53" s="228"/>
      <c r="F53" s="73" t="s">
        <v>80</v>
      </c>
      <c r="G53" s="73" t="s">
        <v>74</v>
      </c>
      <c r="H53" s="73" t="s">
        <v>309</v>
      </c>
      <c r="I53" s="73" t="s">
        <v>66</v>
      </c>
      <c r="J53" s="73" t="s">
        <v>283</v>
      </c>
      <c r="K53" s="74" t="s">
        <v>77</v>
      </c>
      <c r="L53" s="73" t="s">
        <v>216</v>
      </c>
      <c r="M53" s="73" t="s">
        <v>75</v>
      </c>
      <c r="N53" s="73" t="s">
        <v>61</v>
      </c>
      <c r="O53" s="73" t="s">
        <v>285</v>
      </c>
      <c r="P53" s="73" t="s">
        <v>286</v>
      </c>
      <c r="Q53" s="77">
        <v>985000000</v>
      </c>
      <c r="R53" s="78" t="s">
        <v>287</v>
      </c>
      <c r="S53" s="133">
        <v>13</v>
      </c>
      <c r="T53" s="61">
        <v>3</v>
      </c>
      <c r="U53" s="141">
        <v>0</v>
      </c>
      <c r="V53" s="143">
        <v>0</v>
      </c>
      <c r="W53" s="143">
        <v>15</v>
      </c>
      <c r="X53" s="143">
        <v>0</v>
      </c>
      <c r="Y53" s="143">
        <v>3</v>
      </c>
      <c r="Z53" s="126" t="s">
        <v>512</v>
      </c>
      <c r="AA53" s="61" t="s">
        <v>499</v>
      </c>
      <c r="AB53" s="61" t="s">
        <v>513</v>
      </c>
      <c r="AC53" s="61" t="s">
        <v>514</v>
      </c>
      <c r="AD53" s="61"/>
      <c r="AE53" s="61" t="s">
        <v>110</v>
      </c>
      <c r="AF53" s="123" t="s">
        <v>511</v>
      </c>
    </row>
    <row r="54" spans="2:32" ht="105" x14ac:dyDescent="0.25">
      <c r="B54" s="231"/>
      <c r="C54" s="44" t="s">
        <v>72</v>
      </c>
      <c r="D54" s="73" t="s">
        <v>310</v>
      </c>
      <c r="E54" s="228"/>
      <c r="F54" s="73" t="s">
        <v>73</v>
      </c>
      <c r="G54" s="73" t="s">
        <v>74</v>
      </c>
      <c r="H54" s="73" t="s">
        <v>311</v>
      </c>
      <c r="I54" s="73" t="s">
        <v>57</v>
      </c>
      <c r="J54" s="73" t="s">
        <v>283</v>
      </c>
      <c r="K54" s="74" t="s">
        <v>196</v>
      </c>
      <c r="L54" s="73" t="s">
        <v>216</v>
      </c>
      <c r="M54" s="73" t="s">
        <v>75</v>
      </c>
      <c r="N54" s="73" t="s">
        <v>61</v>
      </c>
      <c r="O54" s="73" t="s">
        <v>285</v>
      </c>
      <c r="P54" s="73" t="s">
        <v>286</v>
      </c>
      <c r="Q54" s="77"/>
      <c r="R54" s="78" t="s">
        <v>283</v>
      </c>
      <c r="S54" s="133"/>
      <c r="T54" s="61"/>
      <c r="U54" s="141"/>
      <c r="V54" s="143"/>
      <c r="W54" s="143"/>
      <c r="X54" s="143"/>
      <c r="Y54" s="143"/>
      <c r="Z54" s="126"/>
      <c r="AA54" s="61"/>
      <c r="AB54" s="61"/>
      <c r="AC54" s="61"/>
      <c r="AD54" s="61"/>
      <c r="AE54" s="61"/>
      <c r="AF54" s="123" t="s">
        <v>511</v>
      </c>
    </row>
    <row r="55" spans="2:32" ht="180" x14ac:dyDescent="0.25">
      <c r="B55" s="231"/>
      <c r="C55" s="44" t="s">
        <v>72</v>
      </c>
      <c r="D55" s="73" t="s">
        <v>312</v>
      </c>
      <c r="E55" s="228"/>
      <c r="F55" s="73" t="s">
        <v>95</v>
      </c>
      <c r="G55" s="73" t="s">
        <v>65</v>
      </c>
      <c r="H55" s="73" t="s">
        <v>313</v>
      </c>
      <c r="I55" s="73" t="s">
        <v>57</v>
      </c>
      <c r="J55" s="73" t="s">
        <v>283</v>
      </c>
      <c r="K55" s="74" t="s">
        <v>77</v>
      </c>
      <c r="L55" s="73" t="s">
        <v>216</v>
      </c>
      <c r="M55" s="73" t="s">
        <v>91</v>
      </c>
      <c r="N55" s="73" t="s">
        <v>99</v>
      </c>
      <c r="O55" s="73" t="s">
        <v>285</v>
      </c>
      <c r="P55" s="73" t="s">
        <v>286</v>
      </c>
      <c r="Q55" s="77">
        <v>11820000</v>
      </c>
      <c r="R55" s="78" t="s">
        <v>287</v>
      </c>
      <c r="S55" s="133">
        <v>407</v>
      </c>
      <c r="T55" s="61">
        <v>196</v>
      </c>
      <c r="U55" s="141">
        <v>0</v>
      </c>
      <c r="V55" s="143">
        <v>72</v>
      </c>
      <c r="W55" s="143">
        <v>22</v>
      </c>
      <c r="X55" s="143">
        <v>0</v>
      </c>
      <c r="Y55" s="143">
        <v>509</v>
      </c>
      <c r="Z55" s="126" t="s">
        <v>515</v>
      </c>
      <c r="AA55" s="61" t="s">
        <v>516</v>
      </c>
      <c r="AB55" s="61" t="s">
        <v>517</v>
      </c>
      <c r="AC55" s="61" t="s">
        <v>518</v>
      </c>
      <c r="AD55" s="61"/>
      <c r="AE55" s="61" t="s">
        <v>110</v>
      </c>
      <c r="AF55" s="123" t="s">
        <v>511</v>
      </c>
    </row>
    <row r="56" spans="2:32" ht="45" x14ac:dyDescent="0.25">
      <c r="B56" s="231"/>
      <c r="C56" s="44" t="s">
        <v>72</v>
      </c>
      <c r="D56" s="73" t="s">
        <v>314</v>
      </c>
      <c r="E56" s="229"/>
      <c r="F56" s="73" t="s">
        <v>55</v>
      </c>
      <c r="G56" s="73" t="s">
        <v>56</v>
      </c>
      <c r="H56" s="73" t="s">
        <v>315</v>
      </c>
      <c r="I56" s="73" t="s">
        <v>57</v>
      </c>
      <c r="J56" s="73" t="s">
        <v>283</v>
      </c>
      <c r="K56" s="74" t="s">
        <v>196</v>
      </c>
      <c r="L56" s="73" t="s">
        <v>83</v>
      </c>
      <c r="M56" s="73" t="s">
        <v>91</v>
      </c>
      <c r="N56" s="73" t="s">
        <v>61</v>
      </c>
      <c r="O56" s="73" t="s">
        <v>316</v>
      </c>
      <c r="P56" s="73" t="s">
        <v>286</v>
      </c>
      <c r="Q56" s="77">
        <v>95686840</v>
      </c>
      <c r="R56" s="78" t="s">
        <v>287</v>
      </c>
      <c r="S56" s="133"/>
      <c r="T56" s="61"/>
      <c r="U56" s="141"/>
      <c r="V56" s="143"/>
      <c r="W56" s="143"/>
      <c r="X56" s="143"/>
      <c r="Y56" s="143"/>
      <c r="Z56" s="126"/>
      <c r="AA56" s="61"/>
      <c r="AB56" s="61"/>
      <c r="AC56" s="61"/>
      <c r="AD56" s="61"/>
      <c r="AE56" s="61"/>
      <c r="AF56" s="123" t="s">
        <v>511</v>
      </c>
    </row>
    <row r="57" spans="2:32" ht="210.75" customHeight="1" x14ac:dyDescent="0.25">
      <c r="B57" s="231" t="s">
        <v>317</v>
      </c>
      <c r="C57" s="44" t="s">
        <v>72</v>
      </c>
      <c r="D57" s="73" t="s">
        <v>318</v>
      </c>
      <c r="E57" s="227" t="s">
        <v>281</v>
      </c>
      <c r="F57" s="73" t="s">
        <v>55</v>
      </c>
      <c r="G57" s="73" t="s">
        <v>56</v>
      </c>
      <c r="H57" s="73" t="s">
        <v>319</v>
      </c>
      <c r="I57" s="73" t="s">
        <v>66</v>
      </c>
      <c r="J57" s="73" t="s">
        <v>283</v>
      </c>
      <c r="K57" s="74" t="s">
        <v>196</v>
      </c>
      <c r="L57" s="73" t="s">
        <v>216</v>
      </c>
      <c r="M57" s="73" t="s">
        <v>91</v>
      </c>
      <c r="N57" s="73" t="s">
        <v>61</v>
      </c>
      <c r="O57" s="73" t="s">
        <v>320</v>
      </c>
      <c r="P57" s="73" t="s">
        <v>286</v>
      </c>
      <c r="Q57" s="77">
        <v>13396000</v>
      </c>
      <c r="R57" s="78" t="s">
        <v>287</v>
      </c>
      <c r="S57" s="133">
        <v>641</v>
      </c>
      <c r="T57" s="61">
        <v>372</v>
      </c>
      <c r="U57" s="141">
        <v>0</v>
      </c>
      <c r="V57" s="143">
        <v>203</v>
      </c>
      <c r="W57" s="143">
        <v>34</v>
      </c>
      <c r="X57" s="143">
        <v>0</v>
      </c>
      <c r="Y57" s="143">
        <v>776</v>
      </c>
      <c r="Z57" s="126" t="s">
        <v>519</v>
      </c>
      <c r="AA57" s="61" t="s">
        <v>499</v>
      </c>
      <c r="AB57" s="61" t="s">
        <v>520</v>
      </c>
      <c r="AC57" s="61" t="s">
        <v>521</v>
      </c>
      <c r="AD57" s="61"/>
      <c r="AE57" s="61" t="s">
        <v>110</v>
      </c>
      <c r="AF57" s="123" t="s">
        <v>522</v>
      </c>
    </row>
    <row r="58" spans="2:32" ht="90" x14ac:dyDescent="0.25">
      <c r="B58" s="231"/>
      <c r="C58" s="44" t="s">
        <v>72</v>
      </c>
      <c r="D58" s="80" t="s">
        <v>321</v>
      </c>
      <c r="E58" s="229"/>
      <c r="F58" s="80" t="s">
        <v>55</v>
      </c>
      <c r="G58" s="80" t="s">
        <v>56</v>
      </c>
      <c r="H58" s="80" t="s">
        <v>322</v>
      </c>
      <c r="I58" s="80" t="s">
        <v>66</v>
      </c>
      <c r="J58" s="80" t="s">
        <v>283</v>
      </c>
      <c r="K58" s="81" t="s">
        <v>196</v>
      </c>
      <c r="L58" s="80" t="s">
        <v>83</v>
      </c>
      <c r="M58" s="80" t="s">
        <v>91</v>
      </c>
      <c r="N58" s="80" t="s">
        <v>61</v>
      </c>
      <c r="O58" s="80" t="s">
        <v>323</v>
      </c>
      <c r="P58" s="80" t="s">
        <v>286</v>
      </c>
      <c r="Q58" s="82">
        <v>554752000</v>
      </c>
      <c r="R58" s="78" t="s">
        <v>287</v>
      </c>
      <c r="S58" s="133"/>
      <c r="T58" s="61"/>
      <c r="U58" s="141"/>
      <c r="V58" s="143"/>
      <c r="W58" s="143"/>
      <c r="X58" s="143"/>
      <c r="Y58" s="143"/>
      <c r="Z58" s="126"/>
      <c r="AA58" s="61"/>
      <c r="AB58" s="61"/>
      <c r="AC58" s="61"/>
      <c r="AD58" s="61"/>
      <c r="AE58" s="61"/>
      <c r="AF58" s="123"/>
    </row>
    <row r="59" spans="2:32" ht="409.5" x14ac:dyDescent="0.25">
      <c r="B59" s="43" t="s">
        <v>324</v>
      </c>
      <c r="C59" s="44" t="s">
        <v>72</v>
      </c>
      <c r="D59" s="44" t="s">
        <v>325</v>
      </c>
      <c r="E59" s="44" t="s">
        <v>281</v>
      </c>
      <c r="F59" s="44" t="s">
        <v>55</v>
      </c>
      <c r="G59" s="46" t="s">
        <v>56</v>
      </c>
      <c r="H59" s="44" t="s">
        <v>326</v>
      </c>
      <c r="I59" s="47" t="s">
        <v>57</v>
      </c>
      <c r="J59" s="48"/>
      <c r="K59" s="48" t="s">
        <v>58</v>
      </c>
      <c r="L59" s="44" t="s">
        <v>193</v>
      </c>
      <c r="M59" s="44" t="s">
        <v>91</v>
      </c>
      <c r="N59" s="44" t="s">
        <v>61</v>
      </c>
      <c r="O59" s="49" t="s">
        <v>327</v>
      </c>
      <c r="P59" s="49" t="s">
        <v>328</v>
      </c>
      <c r="Q59" s="83">
        <v>3500000</v>
      </c>
      <c r="R59" s="45" t="s">
        <v>329</v>
      </c>
      <c r="S59" s="43">
        <v>32</v>
      </c>
      <c r="T59" s="44">
        <v>36</v>
      </c>
      <c r="U59" s="139">
        <v>0</v>
      </c>
      <c r="V59" s="152">
        <v>0</v>
      </c>
      <c r="W59" s="152">
        <v>1</v>
      </c>
      <c r="X59" s="152">
        <v>0</v>
      </c>
      <c r="Y59" s="152">
        <f>S59+T59</f>
        <v>68</v>
      </c>
      <c r="Z59" s="57" t="s">
        <v>523</v>
      </c>
      <c r="AA59" s="44" t="s">
        <v>524</v>
      </c>
      <c r="AB59" s="44" t="s">
        <v>525</v>
      </c>
      <c r="AC59" s="44" t="s">
        <v>526</v>
      </c>
      <c r="AD59" s="44" t="s">
        <v>527</v>
      </c>
      <c r="AE59" s="44" t="s">
        <v>528</v>
      </c>
      <c r="AF59" s="115" t="s">
        <v>529</v>
      </c>
    </row>
    <row r="60" spans="2:32" ht="195" x14ac:dyDescent="0.25">
      <c r="B60" s="43" t="s">
        <v>330</v>
      </c>
      <c r="C60" s="44" t="s">
        <v>54</v>
      </c>
      <c r="D60" s="44" t="s">
        <v>331</v>
      </c>
      <c r="E60" s="44" t="s">
        <v>332</v>
      </c>
      <c r="F60" s="44" t="s">
        <v>55</v>
      </c>
      <c r="G60" s="46" t="s">
        <v>56</v>
      </c>
      <c r="H60" s="44" t="s">
        <v>333</v>
      </c>
      <c r="I60" s="44" t="s">
        <v>57</v>
      </c>
      <c r="J60" s="44"/>
      <c r="K60" s="48" t="s">
        <v>58</v>
      </c>
      <c r="L60" s="44" t="s">
        <v>193</v>
      </c>
      <c r="M60" s="44" t="s">
        <v>85</v>
      </c>
      <c r="N60" s="44" t="s">
        <v>61</v>
      </c>
      <c r="O60" s="49" t="s">
        <v>334</v>
      </c>
      <c r="P60" s="49" t="s">
        <v>286</v>
      </c>
      <c r="Q60" s="44"/>
      <c r="R60" s="45" t="s">
        <v>335</v>
      </c>
      <c r="S60" s="192" t="s">
        <v>606</v>
      </c>
      <c r="T60" s="193"/>
      <c r="U60" s="139">
        <v>0</v>
      </c>
      <c r="V60" s="139">
        <v>0</v>
      </c>
      <c r="W60" s="139">
        <v>0</v>
      </c>
      <c r="X60" s="139">
        <v>0</v>
      </c>
      <c r="Y60" s="139">
        <v>900</v>
      </c>
      <c r="Z60" s="57" t="s">
        <v>530</v>
      </c>
      <c r="AA60" s="44" t="s">
        <v>531</v>
      </c>
      <c r="AB60" s="44" t="s">
        <v>532</v>
      </c>
      <c r="AC60" s="44" t="s">
        <v>533</v>
      </c>
      <c r="AD60" s="44" t="s">
        <v>534</v>
      </c>
      <c r="AE60" s="44" t="s">
        <v>535</v>
      </c>
      <c r="AF60" s="115" t="s">
        <v>529</v>
      </c>
    </row>
    <row r="61" spans="2:32" ht="270" x14ac:dyDescent="0.25">
      <c r="B61" s="43" t="s">
        <v>336</v>
      </c>
      <c r="C61" s="44" t="s">
        <v>72</v>
      </c>
      <c r="D61" s="44" t="s">
        <v>337</v>
      </c>
      <c r="E61" s="44" t="s">
        <v>338</v>
      </c>
      <c r="F61" s="44" t="s">
        <v>55</v>
      </c>
      <c r="G61" s="46" t="s">
        <v>65</v>
      </c>
      <c r="H61" s="44" t="s">
        <v>339</v>
      </c>
      <c r="I61" s="47" t="s">
        <v>57</v>
      </c>
      <c r="J61" s="48" t="s">
        <v>340</v>
      </c>
      <c r="K61" s="48" t="s">
        <v>58</v>
      </c>
      <c r="L61" s="44" t="s">
        <v>83</v>
      </c>
      <c r="M61" s="44" t="s">
        <v>60</v>
      </c>
      <c r="N61" s="44" t="s">
        <v>61</v>
      </c>
      <c r="O61" s="49" t="s">
        <v>341</v>
      </c>
      <c r="P61" s="44" t="s">
        <v>342</v>
      </c>
      <c r="Q61" s="44"/>
      <c r="R61" s="45" t="s">
        <v>343</v>
      </c>
      <c r="S61" s="43">
        <v>17</v>
      </c>
      <c r="T61" s="44">
        <v>13</v>
      </c>
      <c r="U61" s="139">
        <v>0</v>
      </c>
      <c r="V61" s="139">
        <v>1</v>
      </c>
      <c r="W61" s="139">
        <v>0</v>
      </c>
      <c r="X61" s="139">
        <v>0</v>
      </c>
      <c r="Y61" s="139">
        <v>29</v>
      </c>
      <c r="Z61" s="57" t="s">
        <v>536</v>
      </c>
      <c r="AA61" s="124" t="s">
        <v>537</v>
      </c>
      <c r="AB61" s="44" t="s">
        <v>538</v>
      </c>
      <c r="AC61" s="44" t="s">
        <v>539</v>
      </c>
      <c r="AD61" s="124" t="s">
        <v>537</v>
      </c>
      <c r="AE61" s="44" t="s">
        <v>540</v>
      </c>
      <c r="AF61" s="115" t="s">
        <v>541</v>
      </c>
    </row>
    <row r="62" spans="2:32" ht="270" x14ac:dyDescent="0.25">
      <c r="B62" s="43" t="s">
        <v>336</v>
      </c>
      <c r="C62" s="44" t="s">
        <v>72</v>
      </c>
      <c r="D62" s="44" t="s">
        <v>344</v>
      </c>
      <c r="E62" s="44" t="s">
        <v>338</v>
      </c>
      <c r="F62" s="44" t="s">
        <v>55</v>
      </c>
      <c r="G62" s="46" t="s">
        <v>65</v>
      </c>
      <c r="H62" s="44" t="s">
        <v>339</v>
      </c>
      <c r="I62" s="47" t="s">
        <v>57</v>
      </c>
      <c r="J62" s="48" t="s">
        <v>345</v>
      </c>
      <c r="K62" s="48" t="s">
        <v>58</v>
      </c>
      <c r="L62" s="44" t="s">
        <v>83</v>
      </c>
      <c r="M62" s="44" t="s">
        <v>60</v>
      </c>
      <c r="N62" s="44" t="s">
        <v>61</v>
      </c>
      <c r="O62" s="49" t="s">
        <v>346</v>
      </c>
      <c r="P62" s="44" t="s">
        <v>342</v>
      </c>
      <c r="Q62" s="44"/>
      <c r="R62" s="45" t="s">
        <v>343</v>
      </c>
      <c r="S62" s="43">
        <v>10</v>
      </c>
      <c r="T62" s="44">
        <v>9</v>
      </c>
      <c r="U62" s="139">
        <v>0</v>
      </c>
      <c r="V62" s="139">
        <v>0</v>
      </c>
      <c r="W62" s="139">
        <v>0</v>
      </c>
      <c r="X62" s="139">
        <v>0</v>
      </c>
      <c r="Y62" s="139">
        <v>19</v>
      </c>
      <c r="Z62" s="57" t="s">
        <v>542</v>
      </c>
      <c r="AA62" s="124" t="s">
        <v>537</v>
      </c>
      <c r="AB62" s="44" t="s">
        <v>538</v>
      </c>
      <c r="AC62" s="44" t="s">
        <v>539</v>
      </c>
      <c r="AD62" s="124" t="s">
        <v>537</v>
      </c>
      <c r="AE62" s="44" t="s">
        <v>540</v>
      </c>
      <c r="AF62" s="115" t="s">
        <v>541</v>
      </c>
    </row>
    <row r="63" spans="2:32" ht="315" x14ac:dyDescent="0.25">
      <c r="B63" s="43" t="s">
        <v>336</v>
      </c>
      <c r="C63" s="44" t="s">
        <v>72</v>
      </c>
      <c r="D63" s="44" t="s">
        <v>347</v>
      </c>
      <c r="E63" s="44" t="s">
        <v>338</v>
      </c>
      <c r="F63" s="44" t="s">
        <v>64</v>
      </c>
      <c r="G63" s="46" t="s">
        <v>65</v>
      </c>
      <c r="H63" s="44" t="s">
        <v>348</v>
      </c>
      <c r="I63" s="47" t="s">
        <v>66</v>
      </c>
      <c r="J63" s="48" t="s">
        <v>349</v>
      </c>
      <c r="K63" s="48" t="s">
        <v>58</v>
      </c>
      <c r="L63" s="44" t="s">
        <v>83</v>
      </c>
      <c r="M63" s="44" t="s">
        <v>60</v>
      </c>
      <c r="N63" s="44" t="s">
        <v>61</v>
      </c>
      <c r="O63" s="49" t="s">
        <v>350</v>
      </c>
      <c r="P63" s="44" t="s">
        <v>342</v>
      </c>
      <c r="Q63" s="44"/>
      <c r="R63" s="45" t="s">
        <v>343</v>
      </c>
      <c r="S63" s="43">
        <v>21</v>
      </c>
      <c r="T63" s="44">
        <v>27</v>
      </c>
      <c r="U63" s="139">
        <v>0</v>
      </c>
      <c r="V63" s="139">
        <v>0</v>
      </c>
      <c r="W63" s="139">
        <v>0</v>
      </c>
      <c r="X63" s="139">
        <v>0</v>
      </c>
      <c r="Y63" s="139">
        <v>48</v>
      </c>
      <c r="Z63" s="57" t="s">
        <v>543</v>
      </c>
      <c r="AA63" s="124" t="s">
        <v>544</v>
      </c>
      <c r="AB63" s="44" t="s">
        <v>545</v>
      </c>
      <c r="AC63" s="44" t="s">
        <v>539</v>
      </c>
      <c r="AD63" s="124" t="s">
        <v>544</v>
      </c>
      <c r="AE63" s="44" t="s">
        <v>546</v>
      </c>
      <c r="AF63" s="115" t="s">
        <v>541</v>
      </c>
    </row>
    <row r="64" spans="2:32" ht="120" x14ac:dyDescent="0.25">
      <c r="B64" s="84" t="s">
        <v>351</v>
      </c>
      <c r="C64" s="48" t="s">
        <v>72</v>
      </c>
      <c r="D64" s="85" t="s">
        <v>352</v>
      </c>
      <c r="E64" s="68" t="s">
        <v>353</v>
      </c>
      <c r="F64" s="48" t="s">
        <v>55</v>
      </c>
      <c r="G64" s="48" t="s">
        <v>56</v>
      </c>
      <c r="H64" s="48" t="s">
        <v>354</v>
      </c>
      <c r="I64" s="48" t="s">
        <v>57</v>
      </c>
      <c r="J64" s="48" t="s">
        <v>116</v>
      </c>
      <c r="K64" s="48" t="s">
        <v>82</v>
      </c>
      <c r="L64" s="48" t="s">
        <v>59</v>
      </c>
      <c r="M64" s="48" t="s">
        <v>60</v>
      </c>
      <c r="N64" s="48" t="s">
        <v>61</v>
      </c>
      <c r="O64" s="48" t="s">
        <v>355</v>
      </c>
      <c r="P64" s="48" t="s">
        <v>356</v>
      </c>
      <c r="Q64" s="86">
        <v>118051200</v>
      </c>
      <c r="R64" s="87" t="s">
        <v>357</v>
      </c>
      <c r="S64" s="43"/>
      <c r="T64" s="44"/>
      <c r="U64" s="139"/>
      <c r="V64" s="127"/>
      <c r="W64" s="127"/>
      <c r="X64" s="127"/>
      <c r="Y64" s="127"/>
      <c r="Z64" s="57"/>
      <c r="AA64" s="44"/>
      <c r="AB64" s="44"/>
      <c r="AC64" s="44"/>
      <c r="AD64" s="44"/>
      <c r="AE64" s="44"/>
      <c r="AF64" s="115"/>
    </row>
    <row r="65" spans="2:32" ht="51" x14ac:dyDescent="0.25">
      <c r="B65" s="189"/>
      <c r="C65" s="180" t="s">
        <v>72</v>
      </c>
      <c r="D65" s="180" t="s">
        <v>358</v>
      </c>
      <c r="E65" s="232" t="s">
        <v>243</v>
      </c>
      <c r="F65" s="180" t="s">
        <v>55</v>
      </c>
      <c r="G65" s="180" t="s">
        <v>56</v>
      </c>
      <c r="H65" s="180" t="s">
        <v>359</v>
      </c>
      <c r="I65" s="180" t="s">
        <v>57</v>
      </c>
      <c r="J65" s="180" t="s">
        <v>360</v>
      </c>
      <c r="K65" s="180" t="s">
        <v>82</v>
      </c>
      <c r="L65" s="180" t="s">
        <v>83</v>
      </c>
      <c r="M65" s="180" t="s">
        <v>60</v>
      </c>
      <c r="N65" s="180" t="s">
        <v>61</v>
      </c>
      <c r="O65" s="180" t="s">
        <v>361</v>
      </c>
      <c r="P65" s="180" t="s">
        <v>362</v>
      </c>
      <c r="Q65" s="180"/>
      <c r="R65" s="235" t="s">
        <v>363</v>
      </c>
      <c r="S65" s="191">
        <v>12</v>
      </c>
      <c r="T65" s="180">
        <v>16</v>
      </c>
      <c r="U65" s="180">
        <v>0</v>
      </c>
      <c r="V65" s="180">
        <v>0</v>
      </c>
      <c r="W65" s="180">
        <v>0</v>
      </c>
      <c r="X65" s="180">
        <v>0</v>
      </c>
      <c r="Y65" s="180">
        <v>28</v>
      </c>
      <c r="Z65" s="125" t="s">
        <v>478</v>
      </c>
      <c r="AA65" s="88" t="s">
        <v>547</v>
      </c>
      <c r="AB65" s="88" t="s">
        <v>548</v>
      </c>
      <c r="AC65" s="180" t="s">
        <v>549</v>
      </c>
      <c r="AD65" s="243" t="s">
        <v>550</v>
      </c>
      <c r="AE65" s="180" t="s">
        <v>483</v>
      </c>
      <c r="AF65" s="244" t="s">
        <v>551</v>
      </c>
    </row>
    <row r="66" spans="2:32" ht="51" x14ac:dyDescent="0.25">
      <c r="B66" s="189"/>
      <c r="C66" s="180"/>
      <c r="D66" s="180"/>
      <c r="E66" s="233"/>
      <c r="F66" s="180"/>
      <c r="G66" s="180"/>
      <c r="H66" s="180"/>
      <c r="I66" s="180"/>
      <c r="J66" s="180"/>
      <c r="K66" s="180"/>
      <c r="L66" s="180"/>
      <c r="M66" s="180"/>
      <c r="N66" s="180"/>
      <c r="O66" s="180"/>
      <c r="P66" s="180"/>
      <c r="Q66" s="180"/>
      <c r="R66" s="235"/>
      <c r="S66" s="191"/>
      <c r="T66" s="180"/>
      <c r="U66" s="180"/>
      <c r="V66" s="180"/>
      <c r="W66" s="180"/>
      <c r="X66" s="180"/>
      <c r="Y66" s="180"/>
      <c r="Z66" s="125" t="s">
        <v>485</v>
      </c>
      <c r="AA66" s="88" t="s">
        <v>486</v>
      </c>
      <c r="AB66" s="88" t="s">
        <v>552</v>
      </c>
      <c r="AC66" s="180"/>
      <c r="AD66" s="243"/>
      <c r="AE66" s="180"/>
      <c r="AF66" s="244"/>
    </row>
    <row r="67" spans="2:32" ht="38.25" x14ac:dyDescent="0.25">
      <c r="B67" s="189"/>
      <c r="C67" s="180"/>
      <c r="D67" s="180"/>
      <c r="E67" s="233"/>
      <c r="F67" s="180"/>
      <c r="G67" s="180"/>
      <c r="H67" s="180"/>
      <c r="I67" s="180"/>
      <c r="J67" s="180"/>
      <c r="K67" s="180"/>
      <c r="L67" s="180"/>
      <c r="M67" s="180"/>
      <c r="N67" s="180"/>
      <c r="O67" s="180"/>
      <c r="P67" s="180"/>
      <c r="Q67" s="180"/>
      <c r="R67" s="235"/>
      <c r="S67" s="191"/>
      <c r="T67" s="180"/>
      <c r="U67" s="180"/>
      <c r="V67" s="180"/>
      <c r="W67" s="180"/>
      <c r="X67" s="180"/>
      <c r="Y67" s="180"/>
      <c r="Z67" s="125"/>
      <c r="AA67" s="88" t="s">
        <v>553</v>
      </c>
      <c r="AB67" s="88" t="s">
        <v>554</v>
      </c>
      <c r="AC67" s="180"/>
      <c r="AD67" s="243"/>
      <c r="AE67" s="180"/>
      <c r="AF67" s="244"/>
    </row>
    <row r="68" spans="2:32" ht="51" x14ac:dyDescent="0.25">
      <c r="B68" s="189"/>
      <c r="C68" s="180"/>
      <c r="D68" s="180"/>
      <c r="E68" s="233"/>
      <c r="F68" s="180"/>
      <c r="G68" s="180"/>
      <c r="H68" s="180"/>
      <c r="I68" s="180"/>
      <c r="J68" s="180"/>
      <c r="K68" s="180"/>
      <c r="L68" s="180"/>
      <c r="M68" s="180"/>
      <c r="N68" s="180"/>
      <c r="O68" s="180"/>
      <c r="P68" s="180"/>
      <c r="Q68" s="180"/>
      <c r="R68" s="235"/>
      <c r="S68" s="191"/>
      <c r="T68" s="180"/>
      <c r="U68" s="180"/>
      <c r="V68" s="180"/>
      <c r="W68" s="180"/>
      <c r="X68" s="180"/>
      <c r="Y68" s="180"/>
      <c r="Z68" s="125"/>
      <c r="AA68" s="88"/>
      <c r="AB68" s="88" t="s">
        <v>555</v>
      </c>
      <c r="AC68" s="180"/>
      <c r="AD68" s="243"/>
      <c r="AE68" s="180"/>
      <c r="AF68" s="244"/>
    </row>
    <row r="69" spans="2:32" ht="102" x14ac:dyDescent="0.25">
      <c r="B69" s="189"/>
      <c r="C69" s="180"/>
      <c r="D69" s="180"/>
      <c r="E69" s="233"/>
      <c r="F69" s="180"/>
      <c r="G69" s="180"/>
      <c r="H69" s="180"/>
      <c r="I69" s="180"/>
      <c r="J69" s="180"/>
      <c r="K69" s="180"/>
      <c r="L69" s="180"/>
      <c r="M69" s="180"/>
      <c r="N69" s="180"/>
      <c r="O69" s="180"/>
      <c r="P69" s="180"/>
      <c r="Q69" s="180"/>
      <c r="R69" s="235"/>
      <c r="S69" s="191"/>
      <c r="T69" s="180"/>
      <c r="U69" s="180"/>
      <c r="V69" s="180"/>
      <c r="W69" s="180"/>
      <c r="X69" s="180"/>
      <c r="Y69" s="180"/>
      <c r="Z69" s="125"/>
      <c r="AA69" s="88"/>
      <c r="AB69" s="88" t="s">
        <v>556</v>
      </c>
      <c r="AC69" s="180"/>
      <c r="AD69" s="243"/>
      <c r="AE69" s="180"/>
      <c r="AF69" s="244"/>
    </row>
    <row r="70" spans="2:32" ht="76.5" x14ac:dyDescent="0.25">
      <c r="B70" s="189"/>
      <c r="C70" s="180"/>
      <c r="D70" s="180"/>
      <c r="E70" s="234"/>
      <c r="F70" s="180"/>
      <c r="G70" s="180"/>
      <c r="H70" s="180"/>
      <c r="I70" s="180"/>
      <c r="J70" s="180"/>
      <c r="K70" s="180"/>
      <c r="L70" s="180"/>
      <c r="M70" s="180"/>
      <c r="N70" s="180"/>
      <c r="O70" s="180"/>
      <c r="P70" s="180"/>
      <c r="Q70" s="180"/>
      <c r="R70" s="235"/>
      <c r="S70" s="191"/>
      <c r="T70" s="180"/>
      <c r="U70" s="180"/>
      <c r="V70" s="180"/>
      <c r="W70" s="180"/>
      <c r="X70" s="180"/>
      <c r="Y70" s="180"/>
      <c r="Z70" s="125"/>
      <c r="AA70" s="88"/>
      <c r="AB70" s="88" t="s">
        <v>557</v>
      </c>
      <c r="AC70" s="180"/>
      <c r="AD70" s="243"/>
      <c r="AE70" s="180"/>
      <c r="AF70" s="244"/>
    </row>
    <row r="71" spans="2:32" ht="63.75" x14ac:dyDescent="0.25">
      <c r="B71" s="189"/>
      <c r="C71" s="180" t="s">
        <v>72</v>
      </c>
      <c r="D71" s="180" t="s">
        <v>364</v>
      </c>
      <c r="E71" s="232" t="s">
        <v>243</v>
      </c>
      <c r="F71" s="180" t="s">
        <v>55</v>
      </c>
      <c r="G71" s="180" t="s">
        <v>65</v>
      </c>
      <c r="H71" s="180" t="s">
        <v>365</v>
      </c>
      <c r="I71" s="180" t="s">
        <v>57</v>
      </c>
      <c r="J71" s="180" t="s">
        <v>360</v>
      </c>
      <c r="K71" s="180" t="s">
        <v>82</v>
      </c>
      <c r="L71" s="180" t="s">
        <v>83</v>
      </c>
      <c r="M71" s="180" t="s">
        <v>91</v>
      </c>
      <c r="N71" s="180" t="s">
        <v>61</v>
      </c>
      <c r="O71" s="180" t="s">
        <v>366</v>
      </c>
      <c r="P71" s="88" t="s">
        <v>367</v>
      </c>
      <c r="Q71" s="180"/>
      <c r="R71" s="235" t="s">
        <v>363</v>
      </c>
      <c r="S71" s="191">
        <v>9</v>
      </c>
      <c r="T71" s="180">
        <v>8</v>
      </c>
      <c r="U71" s="180">
        <v>0</v>
      </c>
      <c r="V71" s="180">
        <v>0</v>
      </c>
      <c r="W71" s="180">
        <v>0</v>
      </c>
      <c r="X71" s="180">
        <v>0</v>
      </c>
      <c r="Y71" s="180">
        <v>17</v>
      </c>
      <c r="Z71" s="125" t="s">
        <v>478</v>
      </c>
      <c r="AA71" s="88" t="s">
        <v>558</v>
      </c>
      <c r="AB71" s="88" t="s">
        <v>559</v>
      </c>
      <c r="AC71" s="180" t="s">
        <v>560</v>
      </c>
      <c r="AD71" s="243" t="s">
        <v>561</v>
      </c>
      <c r="AE71" s="180" t="s">
        <v>483</v>
      </c>
      <c r="AF71" s="244" t="s">
        <v>551</v>
      </c>
    </row>
    <row r="72" spans="2:32" ht="63.75" x14ac:dyDescent="0.25">
      <c r="B72" s="189"/>
      <c r="C72" s="180"/>
      <c r="D72" s="180"/>
      <c r="E72" s="233"/>
      <c r="F72" s="180"/>
      <c r="G72" s="180"/>
      <c r="H72" s="180"/>
      <c r="I72" s="180"/>
      <c r="J72" s="180"/>
      <c r="K72" s="180"/>
      <c r="L72" s="180"/>
      <c r="M72" s="180"/>
      <c r="N72" s="180"/>
      <c r="O72" s="180"/>
      <c r="P72" s="180" t="s">
        <v>368</v>
      </c>
      <c r="Q72" s="180"/>
      <c r="R72" s="235"/>
      <c r="S72" s="191"/>
      <c r="T72" s="180"/>
      <c r="U72" s="180"/>
      <c r="V72" s="180"/>
      <c r="W72" s="180"/>
      <c r="X72" s="180"/>
      <c r="Y72" s="180"/>
      <c r="Z72" s="125" t="s">
        <v>485</v>
      </c>
      <c r="AA72" s="88" t="s">
        <v>486</v>
      </c>
      <c r="AB72" s="88" t="s">
        <v>562</v>
      </c>
      <c r="AC72" s="180"/>
      <c r="AD72" s="243"/>
      <c r="AE72" s="180"/>
      <c r="AF72" s="244"/>
    </row>
    <row r="73" spans="2:32" ht="63.75" x14ac:dyDescent="0.25">
      <c r="B73" s="189"/>
      <c r="C73" s="180"/>
      <c r="D73" s="180"/>
      <c r="E73" s="233"/>
      <c r="F73" s="180"/>
      <c r="G73" s="180"/>
      <c r="H73" s="180"/>
      <c r="I73" s="180"/>
      <c r="J73" s="180"/>
      <c r="K73" s="180"/>
      <c r="L73" s="180"/>
      <c r="M73" s="180"/>
      <c r="N73" s="180"/>
      <c r="O73" s="180"/>
      <c r="P73" s="180"/>
      <c r="Q73" s="180"/>
      <c r="R73" s="235"/>
      <c r="S73" s="191"/>
      <c r="T73" s="180"/>
      <c r="U73" s="180"/>
      <c r="V73" s="180"/>
      <c r="W73" s="180"/>
      <c r="X73" s="180"/>
      <c r="Y73" s="180"/>
      <c r="Z73" s="125" t="s">
        <v>563</v>
      </c>
      <c r="AA73" s="88"/>
      <c r="AB73" s="88" t="s">
        <v>564</v>
      </c>
      <c r="AC73" s="180"/>
      <c r="AD73" s="243"/>
      <c r="AE73" s="180"/>
      <c r="AF73" s="244"/>
    </row>
    <row r="74" spans="2:32" ht="89.25" x14ac:dyDescent="0.25">
      <c r="B74" s="189"/>
      <c r="C74" s="180"/>
      <c r="D74" s="180"/>
      <c r="E74" s="234"/>
      <c r="F74" s="180"/>
      <c r="G74" s="180"/>
      <c r="H74" s="180"/>
      <c r="I74" s="180"/>
      <c r="J74" s="180"/>
      <c r="K74" s="180"/>
      <c r="L74" s="180"/>
      <c r="M74" s="180"/>
      <c r="N74" s="180"/>
      <c r="O74" s="180"/>
      <c r="P74" s="180"/>
      <c r="Q74" s="180"/>
      <c r="R74" s="235"/>
      <c r="S74" s="191"/>
      <c r="T74" s="180"/>
      <c r="U74" s="180"/>
      <c r="V74" s="180"/>
      <c r="W74" s="180"/>
      <c r="X74" s="180"/>
      <c r="Y74" s="180"/>
      <c r="Z74" s="125"/>
      <c r="AA74" s="88"/>
      <c r="AB74" s="88" t="s">
        <v>565</v>
      </c>
      <c r="AC74" s="180"/>
      <c r="AD74" s="243"/>
      <c r="AE74" s="180"/>
      <c r="AF74" s="244"/>
    </row>
    <row r="75" spans="2:32" ht="63.75" x14ac:dyDescent="0.25">
      <c r="B75" s="189"/>
      <c r="C75" s="236" t="s">
        <v>72</v>
      </c>
      <c r="D75" s="180" t="s">
        <v>369</v>
      </c>
      <c r="E75" s="232" t="s">
        <v>243</v>
      </c>
      <c r="F75" s="180" t="s">
        <v>55</v>
      </c>
      <c r="G75" s="180" t="s">
        <v>65</v>
      </c>
      <c r="H75" s="180" t="s">
        <v>370</v>
      </c>
      <c r="I75" s="237" t="s">
        <v>57</v>
      </c>
      <c r="J75" s="238" t="s">
        <v>360</v>
      </c>
      <c r="K75" s="239" t="s">
        <v>82</v>
      </c>
      <c r="L75" s="180" t="s">
        <v>83</v>
      </c>
      <c r="M75" s="180" t="s">
        <v>62</v>
      </c>
      <c r="N75" s="180" t="s">
        <v>61</v>
      </c>
      <c r="O75" s="180" t="s">
        <v>371</v>
      </c>
      <c r="P75" s="88" t="s">
        <v>367</v>
      </c>
      <c r="Q75" s="180"/>
      <c r="R75" s="235" t="s">
        <v>363</v>
      </c>
      <c r="S75" s="191">
        <v>13</v>
      </c>
      <c r="T75" s="180">
        <v>9</v>
      </c>
      <c r="U75" s="180">
        <v>0</v>
      </c>
      <c r="V75" s="180">
        <v>0</v>
      </c>
      <c r="W75" s="180">
        <v>0</v>
      </c>
      <c r="X75" s="180">
        <v>0</v>
      </c>
      <c r="Y75" s="180">
        <v>22</v>
      </c>
      <c r="Z75" s="125" t="s">
        <v>478</v>
      </c>
      <c r="AA75" s="88" t="s">
        <v>479</v>
      </c>
      <c r="AB75" s="88" t="s">
        <v>566</v>
      </c>
      <c r="AC75" s="180" t="s">
        <v>481</v>
      </c>
      <c r="AD75" s="243"/>
      <c r="AE75" s="180" t="s">
        <v>483</v>
      </c>
      <c r="AF75" s="242" t="s">
        <v>484</v>
      </c>
    </row>
    <row r="76" spans="2:32" ht="51" x14ac:dyDescent="0.25">
      <c r="B76" s="189"/>
      <c r="C76" s="236"/>
      <c r="D76" s="180"/>
      <c r="E76" s="233"/>
      <c r="F76" s="180"/>
      <c r="G76" s="180"/>
      <c r="H76" s="180"/>
      <c r="I76" s="237"/>
      <c r="J76" s="238"/>
      <c r="K76" s="239"/>
      <c r="L76" s="180"/>
      <c r="M76" s="180"/>
      <c r="N76" s="180"/>
      <c r="O76" s="180"/>
      <c r="P76" s="88" t="s">
        <v>372</v>
      </c>
      <c r="Q76" s="180"/>
      <c r="R76" s="235"/>
      <c r="S76" s="191"/>
      <c r="T76" s="180"/>
      <c r="U76" s="180"/>
      <c r="V76" s="180"/>
      <c r="W76" s="180"/>
      <c r="X76" s="180"/>
      <c r="Y76" s="180"/>
      <c r="Z76" s="125" t="s">
        <v>485</v>
      </c>
      <c r="AA76" s="88" t="s">
        <v>486</v>
      </c>
      <c r="AB76" s="88" t="s">
        <v>567</v>
      </c>
      <c r="AC76" s="180"/>
      <c r="AD76" s="243"/>
      <c r="AE76" s="180"/>
      <c r="AF76" s="242"/>
    </row>
    <row r="77" spans="2:32" ht="102" x14ac:dyDescent="0.25">
      <c r="B77" s="189"/>
      <c r="C77" s="236"/>
      <c r="D77" s="180"/>
      <c r="E77" s="234"/>
      <c r="F77" s="180"/>
      <c r="G77" s="180"/>
      <c r="H77" s="180"/>
      <c r="I77" s="237"/>
      <c r="J77" s="238"/>
      <c r="K77" s="239"/>
      <c r="L77" s="180"/>
      <c r="M77" s="180"/>
      <c r="N77" s="180"/>
      <c r="O77" s="180"/>
      <c r="P77" s="88"/>
      <c r="Q77" s="180"/>
      <c r="R77" s="235"/>
      <c r="S77" s="191"/>
      <c r="T77" s="180"/>
      <c r="U77" s="180"/>
      <c r="V77" s="180"/>
      <c r="W77" s="180"/>
      <c r="X77" s="180"/>
      <c r="Y77" s="180"/>
      <c r="Z77" s="125"/>
      <c r="AA77" s="88" t="s">
        <v>568</v>
      </c>
      <c r="AB77" s="88" t="s">
        <v>569</v>
      </c>
      <c r="AC77" s="180"/>
      <c r="AD77" s="243"/>
      <c r="AE77" s="180"/>
      <c r="AF77" s="242"/>
    </row>
    <row r="78" spans="2:32" ht="140.25" x14ac:dyDescent="0.25">
      <c r="B78" s="90" t="s">
        <v>373</v>
      </c>
      <c r="C78" s="91" t="s">
        <v>72</v>
      </c>
      <c r="D78" s="89" t="s">
        <v>374</v>
      </c>
      <c r="E78" s="92" t="s">
        <v>375</v>
      </c>
      <c r="F78" s="89" t="s">
        <v>55</v>
      </c>
      <c r="G78" s="89" t="s">
        <v>56</v>
      </c>
      <c r="H78" s="89" t="s">
        <v>376</v>
      </c>
      <c r="I78" s="93" t="s">
        <v>57</v>
      </c>
      <c r="J78" s="94" t="s">
        <v>377</v>
      </c>
      <c r="K78" s="95" t="s">
        <v>58</v>
      </c>
      <c r="L78" s="89" t="s">
        <v>79</v>
      </c>
      <c r="M78" s="89" t="s">
        <v>60</v>
      </c>
      <c r="N78" s="89" t="s">
        <v>61</v>
      </c>
      <c r="O78" s="89" t="s">
        <v>378</v>
      </c>
      <c r="P78" s="89" t="s">
        <v>379</v>
      </c>
      <c r="Q78" s="89" t="s">
        <v>380</v>
      </c>
      <c r="R78" s="92" t="s">
        <v>375</v>
      </c>
      <c r="S78" s="134">
        <v>8</v>
      </c>
      <c r="T78" s="88">
        <v>16</v>
      </c>
      <c r="U78" s="139">
        <v>0</v>
      </c>
      <c r="V78" s="139">
        <v>0</v>
      </c>
      <c r="W78" s="139">
        <v>0</v>
      </c>
      <c r="X78" s="139">
        <v>0</v>
      </c>
      <c r="Y78" s="139">
        <v>24</v>
      </c>
      <c r="Z78" s="125" t="s">
        <v>570</v>
      </c>
      <c r="AA78" s="88" t="s">
        <v>571</v>
      </c>
      <c r="AB78" s="88" t="s">
        <v>572</v>
      </c>
      <c r="AC78" s="88" t="s">
        <v>573</v>
      </c>
      <c r="AD78" s="121" t="s">
        <v>574</v>
      </c>
      <c r="AE78" s="88" t="s">
        <v>575</v>
      </c>
      <c r="AF78" s="120" t="s">
        <v>576</v>
      </c>
    </row>
    <row r="79" spans="2:32" ht="204" x14ac:dyDescent="0.25">
      <c r="B79" s="90" t="s">
        <v>373</v>
      </c>
      <c r="C79" s="91" t="s">
        <v>72</v>
      </c>
      <c r="D79" s="89" t="s">
        <v>381</v>
      </c>
      <c r="E79" s="92" t="s">
        <v>375</v>
      </c>
      <c r="F79" s="89" t="s">
        <v>55</v>
      </c>
      <c r="G79" s="89" t="s">
        <v>56</v>
      </c>
      <c r="H79" s="89" t="s">
        <v>376</v>
      </c>
      <c r="I79" s="93" t="s">
        <v>57</v>
      </c>
      <c r="J79" s="94" t="s">
        <v>382</v>
      </c>
      <c r="K79" s="95" t="s">
        <v>77</v>
      </c>
      <c r="L79" s="89" t="s">
        <v>79</v>
      </c>
      <c r="M79" s="89" t="s">
        <v>60</v>
      </c>
      <c r="N79" s="89" t="s">
        <v>61</v>
      </c>
      <c r="O79" s="89" t="s">
        <v>383</v>
      </c>
      <c r="P79" s="89" t="s">
        <v>379</v>
      </c>
      <c r="Q79" s="89" t="s">
        <v>384</v>
      </c>
      <c r="R79" s="92" t="s">
        <v>375</v>
      </c>
      <c r="S79" s="134">
        <v>33</v>
      </c>
      <c r="T79" s="88">
        <v>27</v>
      </c>
      <c r="U79" s="139">
        <v>0</v>
      </c>
      <c r="V79" s="139">
        <v>0</v>
      </c>
      <c r="W79" s="139">
        <v>0</v>
      </c>
      <c r="X79" s="139">
        <v>0</v>
      </c>
      <c r="Y79" s="139">
        <f>S79+T79</f>
        <v>60</v>
      </c>
      <c r="Z79" s="125" t="s">
        <v>570</v>
      </c>
      <c r="AA79" s="88" t="s">
        <v>571</v>
      </c>
      <c r="AB79" s="88" t="s">
        <v>577</v>
      </c>
      <c r="AC79" s="88" t="s">
        <v>578</v>
      </c>
      <c r="AD79" s="121" t="s">
        <v>579</v>
      </c>
      <c r="AE79" s="88" t="s">
        <v>575</v>
      </c>
      <c r="AF79" s="120" t="s">
        <v>576</v>
      </c>
    </row>
    <row r="80" spans="2:32" ht="165.75" x14ac:dyDescent="0.25">
      <c r="B80" s="90" t="s">
        <v>385</v>
      </c>
      <c r="C80" s="91" t="s">
        <v>72</v>
      </c>
      <c r="D80" s="89" t="s">
        <v>386</v>
      </c>
      <c r="E80" s="92" t="s">
        <v>375</v>
      </c>
      <c r="F80" s="89" t="s">
        <v>55</v>
      </c>
      <c r="G80" s="89" t="s">
        <v>56</v>
      </c>
      <c r="H80" s="89" t="s">
        <v>387</v>
      </c>
      <c r="I80" s="93" t="s">
        <v>57</v>
      </c>
      <c r="J80" s="94" t="s">
        <v>388</v>
      </c>
      <c r="K80" s="95" t="s">
        <v>77</v>
      </c>
      <c r="L80" s="89" t="s">
        <v>79</v>
      </c>
      <c r="M80" s="89" t="s">
        <v>60</v>
      </c>
      <c r="N80" s="89" t="s">
        <v>61</v>
      </c>
      <c r="O80" s="89" t="s">
        <v>389</v>
      </c>
      <c r="P80" s="89" t="s">
        <v>390</v>
      </c>
      <c r="Q80" s="89" t="s">
        <v>391</v>
      </c>
      <c r="R80" s="92" t="s">
        <v>375</v>
      </c>
      <c r="S80" s="134">
        <v>15</v>
      </c>
      <c r="T80" s="88">
        <v>9</v>
      </c>
      <c r="U80" s="139">
        <v>0</v>
      </c>
      <c r="V80" s="139">
        <v>0</v>
      </c>
      <c r="W80" s="139">
        <v>0</v>
      </c>
      <c r="X80" s="139">
        <v>0</v>
      </c>
      <c r="Y80" s="139">
        <f>S80+T80</f>
        <v>24</v>
      </c>
      <c r="Z80" s="125" t="s">
        <v>385</v>
      </c>
      <c r="AA80" s="88" t="s">
        <v>571</v>
      </c>
      <c r="AB80" s="88" t="s">
        <v>580</v>
      </c>
      <c r="AC80" s="88" t="s">
        <v>581</v>
      </c>
      <c r="AD80" s="121" t="s">
        <v>582</v>
      </c>
      <c r="AE80" s="88" t="s">
        <v>575</v>
      </c>
      <c r="AF80" s="120" t="s">
        <v>576</v>
      </c>
    </row>
    <row r="81" spans="2:32" ht="51" x14ac:dyDescent="0.25">
      <c r="B81" s="90" t="s">
        <v>392</v>
      </c>
      <c r="C81" s="91" t="s">
        <v>72</v>
      </c>
      <c r="D81" s="89" t="s">
        <v>393</v>
      </c>
      <c r="E81" s="92" t="s">
        <v>394</v>
      </c>
      <c r="F81" s="89" t="s">
        <v>55</v>
      </c>
      <c r="G81" s="89" t="s">
        <v>56</v>
      </c>
      <c r="H81" s="89" t="s">
        <v>395</v>
      </c>
      <c r="I81" s="93" t="s">
        <v>57</v>
      </c>
      <c r="J81" s="94" t="s">
        <v>396</v>
      </c>
      <c r="K81" s="95" t="s">
        <v>58</v>
      </c>
      <c r="L81" s="89" t="s">
        <v>79</v>
      </c>
      <c r="M81" s="89" t="s">
        <v>60</v>
      </c>
      <c r="N81" s="89" t="s">
        <v>61</v>
      </c>
      <c r="O81" s="89" t="s">
        <v>397</v>
      </c>
      <c r="P81" s="89" t="s">
        <v>398</v>
      </c>
      <c r="Q81" s="89" t="s">
        <v>399</v>
      </c>
      <c r="R81" s="92" t="s">
        <v>394</v>
      </c>
      <c r="S81" s="134">
        <v>11</v>
      </c>
      <c r="T81" s="88">
        <v>7</v>
      </c>
      <c r="U81" s="139">
        <v>0</v>
      </c>
      <c r="V81" s="139">
        <v>0</v>
      </c>
      <c r="W81" s="139">
        <v>0</v>
      </c>
      <c r="X81" s="139">
        <v>0</v>
      </c>
      <c r="Y81" s="139">
        <f t="shared" ref="Y81:Y83" si="2">S81+T81</f>
        <v>18</v>
      </c>
      <c r="Z81" s="125" t="s">
        <v>583</v>
      </c>
      <c r="AA81" s="88" t="s">
        <v>584</v>
      </c>
      <c r="AB81" s="88" t="s">
        <v>585</v>
      </c>
      <c r="AC81" s="88" t="s">
        <v>586</v>
      </c>
      <c r="AD81" s="121" t="s">
        <v>587</v>
      </c>
      <c r="AE81" s="88" t="s">
        <v>575</v>
      </c>
      <c r="AF81" s="120" t="s">
        <v>588</v>
      </c>
    </row>
    <row r="82" spans="2:32" ht="38.25" x14ac:dyDescent="0.25">
      <c r="B82" s="90" t="s">
        <v>400</v>
      </c>
      <c r="C82" s="91" t="s">
        <v>72</v>
      </c>
      <c r="D82" s="89" t="s">
        <v>401</v>
      </c>
      <c r="E82" s="92" t="s">
        <v>394</v>
      </c>
      <c r="F82" s="89" t="s">
        <v>55</v>
      </c>
      <c r="G82" s="89" t="s">
        <v>56</v>
      </c>
      <c r="H82" s="89" t="s">
        <v>402</v>
      </c>
      <c r="I82" s="93" t="s">
        <v>57</v>
      </c>
      <c r="J82" s="94" t="s">
        <v>403</v>
      </c>
      <c r="K82" s="95" t="s">
        <v>77</v>
      </c>
      <c r="L82" s="89" t="s">
        <v>79</v>
      </c>
      <c r="M82" s="89" t="s">
        <v>60</v>
      </c>
      <c r="N82" s="89" t="s">
        <v>61</v>
      </c>
      <c r="O82" s="89" t="s">
        <v>404</v>
      </c>
      <c r="P82" s="89" t="s">
        <v>145</v>
      </c>
      <c r="Q82" s="96">
        <v>1200000</v>
      </c>
      <c r="R82" s="92" t="s">
        <v>394</v>
      </c>
      <c r="S82" s="134">
        <v>1</v>
      </c>
      <c r="T82" s="88">
        <v>13</v>
      </c>
      <c r="U82" s="139">
        <v>0</v>
      </c>
      <c r="V82" s="139">
        <v>0</v>
      </c>
      <c r="W82" s="139">
        <v>0</v>
      </c>
      <c r="X82" s="139">
        <v>0</v>
      </c>
      <c r="Y82" s="139">
        <f t="shared" si="2"/>
        <v>14</v>
      </c>
      <c r="Z82" s="125" t="s">
        <v>589</v>
      </c>
      <c r="AA82" s="88" t="s">
        <v>584</v>
      </c>
      <c r="AB82" s="88" t="s">
        <v>590</v>
      </c>
      <c r="AC82" s="88" t="s">
        <v>591</v>
      </c>
      <c r="AD82" s="121" t="s">
        <v>592</v>
      </c>
      <c r="AE82" s="88" t="s">
        <v>575</v>
      </c>
      <c r="AF82" s="120" t="s">
        <v>593</v>
      </c>
    </row>
    <row r="83" spans="2:32" ht="38.25" x14ac:dyDescent="0.25">
      <c r="B83" s="90" t="s">
        <v>405</v>
      </c>
      <c r="C83" s="91" t="s">
        <v>72</v>
      </c>
      <c r="D83" s="89" t="s">
        <v>406</v>
      </c>
      <c r="E83" s="92" t="s">
        <v>407</v>
      </c>
      <c r="F83" s="89" t="s">
        <v>55</v>
      </c>
      <c r="G83" s="89" t="s">
        <v>56</v>
      </c>
      <c r="H83" s="89" t="s">
        <v>408</v>
      </c>
      <c r="I83" s="93" t="s">
        <v>57</v>
      </c>
      <c r="J83" s="94" t="s">
        <v>409</v>
      </c>
      <c r="K83" s="95" t="s">
        <v>77</v>
      </c>
      <c r="L83" s="89" t="s">
        <v>79</v>
      </c>
      <c r="M83" s="89" t="s">
        <v>60</v>
      </c>
      <c r="N83" s="89" t="s">
        <v>61</v>
      </c>
      <c r="O83" s="89" t="s">
        <v>410</v>
      </c>
      <c r="P83" s="89" t="s">
        <v>411</v>
      </c>
      <c r="Q83" s="97">
        <v>2200000</v>
      </c>
      <c r="R83" s="92" t="s">
        <v>407</v>
      </c>
      <c r="S83" s="134">
        <v>8</v>
      </c>
      <c r="T83" s="88">
        <v>11</v>
      </c>
      <c r="U83" s="139">
        <v>0</v>
      </c>
      <c r="V83" s="139">
        <v>0</v>
      </c>
      <c r="W83" s="139">
        <v>0</v>
      </c>
      <c r="X83" s="139">
        <v>0</v>
      </c>
      <c r="Y83" s="139">
        <f t="shared" si="2"/>
        <v>19</v>
      </c>
      <c r="Z83" s="125" t="s">
        <v>594</v>
      </c>
      <c r="AA83" s="88" t="s">
        <v>584</v>
      </c>
      <c r="AB83" s="88" t="s">
        <v>595</v>
      </c>
      <c r="AC83" s="88" t="s">
        <v>596</v>
      </c>
      <c r="AD83" s="121" t="s">
        <v>597</v>
      </c>
      <c r="AE83" s="88" t="s">
        <v>575</v>
      </c>
      <c r="AF83" s="120" t="s">
        <v>598</v>
      </c>
    </row>
    <row r="84" spans="2:32" ht="180" x14ac:dyDescent="0.25">
      <c r="B84" s="98" t="s">
        <v>412</v>
      </c>
      <c r="C84" s="99" t="s">
        <v>54</v>
      </c>
      <c r="D84" s="99" t="s">
        <v>413</v>
      </c>
      <c r="E84" s="99" t="s">
        <v>414</v>
      </c>
      <c r="F84" s="99" t="s">
        <v>55</v>
      </c>
      <c r="G84" s="98" t="s">
        <v>56</v>
      </c>
      <c r="H84" s="98" t="s">
        <v>415</v>
      </c>
      <c r="I84" s="100" t="s">
        <v>57</v>
      </c>
      <c r="J84" s="100" t="s">
        <v>116</v>
      </c>
      <c r="K84" s="100" t="s">
        <v>58</v>
      </c>
      <c r="L84" s="99" t="s">
        <v>83</v>
      </c>
      <c r="M84" s="99" t="s">
        <v>91</v>
      </c>
      <c r="N84" s="99" t="s">
        <v>76</v>
      </c>
      <c r="O84" s="101" t="s">
        <v>416</v>
      </c>
      <c r="P84" s="99" t="s">
        <v>417</v>
      </c>
      <c r="Q84" s="99" t="s">
        <v>418</v>
      </c>
      <c r="R84" s="102" t="s">
        <v>414</v>
      </c>
      <c r="S84" s="43">
        <v>34</v>
      </c>
      <c r="T84" s="44">
        <v>37</v>
      </c>
      <c r="U84" s="139">
        <v>0</v>
      </c>
      <c r="V84" s="139">
        <v>14</v>
      </c>
      <c r="W84" s="139">
        <v>1</v>
      </c>
      <c r="X84" s="139">
        <v>0</v>
      </c>
      <c r="Y84" s="139">
        <f>S84+T84-15</f>
        <v>56</v>
      </c>
      <c r="Z84" s="128" t="s">
        <v>599</v>
      </c>
      <c r="AA84" s="70" t="s">
        <v>600</v>
      </c>
      <c r="AB84" s="129" t="s">
        <v>601</v>
      </c>
      <c r="AC84" s="70" t="s">
        <v>602</v>
      </c>
      <c r="AD84" s="130" t="s">
        <v>603</v>
      </c>
      <c r="AE84" s="70" t="s">
        <v>604</v>
      </c>
      <c r="AF84" s="131" t="s">
        <v>605</v>
      </c>
    </row>
    <row r="85" spans="2:32" ht="75" x14ac:dyDescent="0.25">
      <c r="B85" s="103" t="s">
        <v>419</v>
      </c>
      <c r="C85" s="103" t="s">
        <v>94</v>
      </c>
      <c r="D85" s="103" t="s">
        <v>420</v>
      </c>
      <c r="E85" s="103" t="s">
        <v>421</v>
      </c>
      <c r="F85" s="100" t="s">
        <v>64</v>
      </c>
      <c r="G85" s="104" t="s">
        <v>65</v>
      </c>
      <c r="H85" s="104" t="s">
        <v>422</v>
      </c>
      <c r="I85" s="103" t="s">
        <v>423</v>
      </c>
      <c r="J85" s="104" t="s">
        <v>424</v>
      </c>
      <c r="K85" s="105" t="s">
        <v>58</v>
      </c>
      <c r="L85" s="105" t="s">
        <v>88</v>
      </c>
      <c r="M85" s="105" t="s">
        <v>62</v>
      </c>
      <c r="N85" s="105" t="s">
        <v>61</v>
      </c>
      <c r="O85" s="106" t="s">
        <v>425</v>
      </c>
      <c r="P85" s="104" t="s">
        <v>426</v>
      </c>
      <c r="Q85" s="107">
        <v>8187000</v>
      </c>
      <c r="R85" s="108" t="s">
        <v>427</v>
      </c>
      <c r="S85" s="127"/>
      <c r="T85" s="127"/>
      <c r="U85" s="139"/>
      <c r="V85" s="127"/>
      <c r="W85" s="127"/>
      <c r="X85" s="127"/>
      <c r="Y85" s="127"/>
      <c r="Z85" s="127"/>
      <c r="AA85" s="127"/>
      <c r="AB85" s="127"/>
      <c r="AC85" s="127"/>
      <c r="AD85" s="127"/>
      <c r="AE85" s="127"/>
      <c r="AF85" s="127"/>
    </row>
    <row r="86" spans="2:32" ht="120" x14ac:dyDescent="0.25">
      <c r="B86" s="109" t="s">
        <v>428</v>
      </c>
      <c r="C86" s="109" t="s">
        <v>54</v>
      </c>
      <c r="D86" s="109" t="s">
        <v>429</v>
      </c>
      <c r="E86" s="110" t="s">
        <v>430</v>
      </c>
      <c r="F86" s="109" t="s">
        <v>73</v>
      </c>
      <c r="G86" s="110" t="s">
        <v>69</v>
      </c>
      <c r="H86" s="110" t="s">
        <v>431</v>
      </c>
      <c r="I86" s="111" t="s">
        <v>103</v>
      </c>
      <c r="J86" s="109"/>
      <c r="K86" s="111" t="s">
        <v>58</v>
      </c>
      <c r="L86" s="109" t="s">
        <v>59</v>
      </c>
      <c r="M86" s="109" t="s">
        <v>71</v>
      </c>
      <c r="N86" s="109" t="s">
        <v>61</v>
      </c>
      <c r="O86" s="112" t="s">
        <v>432</v>
      </c>
      <c r="P86" s="109" t="s">
        <v>246</v>
      </c>
      <c r="Q86" s="109" t="s">
        <v>433</v>
      </c>
      <c r="R86" s="113" t="s">
        <v>434</v>
      </c>
      <c r="S86" s="127"/>
      <c r="T86" s="127"/>
      <c r="U86" s="139"/>
      <c r="V86" s="127"/>
      <c r="W86" s="127"/>
      <c r="X86" s="127"/>
      <c r="Y86" s="127"/>
      <c r="Z86" s="127"/>
      <c r="AA86" s="127"/>
      <c r="AB86" s="127"/>
      <c r="AC86" s="127"/>
      <c r="AD86" s="127"/>
      <c r="AE86" s="127"/>
      <c r="AF86" s="127"/>
    </row>
    <row r="87" spans="2:32" x14ac:dyDescent="0.25"/>
    <row r="88" spans="2:32" x14ac:dyDescent="0.25"/>
    <row r="89" spans="2:32" x14ac:dyDescent="0.25"/>
    <row r="90" spans="2:32" x14ac:dyDescent="0.25"/>
    <row r="91" spans="2:32" x14ac:dyDescent="0.25"/>
    <row r="92" spans="2:32" x14ac:dyDescent="0.25"/>
    <row r="93" spans="2:32" x14ac:dyDescent="0.25"/>
    <row r="94" spans="2:32" x14ac:dyDescent="0.25"/>
    <row r="95" spans="2:32" x14ac:dyDescent="0.25"/>
    <row r="96" spans="2:32" x14ac:dyDescent="0.25"/>
    <row r="97" x14ac:dyDescent="0.25"/>
    <row r="98" x14ac:dyDescent="0.25"/>
  </sheetData>
  <sheetProtection selectLockedCells="1" selectUnlockedCells="1"/>
  <autoFilter ref="B3:P36" xr:uid="{00000000-0001-0000-0300-000000000000}"/>
  <mergeCells count="216">
    <mergeCell ref="AF71:AF74"/>
    <mergeCell ref="AE37:AE38"/>
    <mergeCell ref="AF37:AF38"/>
    <mergeCell ref="Q75:Q77"/>
    <mergeCell ref="R75:R77"/>
    <mergeCell ref="Q71:Q74"/>
    <mergeCell ref="R71:R74"/>
    <mergeCell ref="S75:S77"/>
    <mergeCell ref="T75:T77"/>
    <mergeCell ref="U75:U77"/>
    <mergeCell ref="V75:V77"/>
    <mergeCell ref="W75:W77"/>
    <mergeCell ref="X75:X77"/>
    <mergeCell ref="Y75:Y77"/>
    <mergeCell ref="AC75:AC77"/>
    <mergeCell ref="AD75:AD77"/>
    <mergeCell ref="AE75:AE77"/>
    <mergeCell ref="AF75:AF77"/>
    <mergeCell ref="AC65:AC70"/>
    <mergeCell ref="AD65:AD70"/>
    <mergeCell ref="AE65:AE70"/>
    <mergeCell ref="AF65:AF70"/>
    <mergeCell ref="AC71:AC74"/>
    <mergeCell ref="AD71:AD74"/>
    <mergeCell ref="AE71:AE74"/>
    <mergeCell ref="P72:P74"/>
    <mergeCell ref="C75:C77"/>
    <mergeCell ref="D75:D77"/>
    <mergeCell ref="E75:E77"/>
    <mergeCell ref="F75:F77"/>
    <mergeCell ref="G75:G77"/>
    <mergeCell ref="H75:H77"/>
    <mergeCell ref="I75:I77"/>
    <mergeCell ref="J75:J77"/>
    <mergeCell ref="K75:K77"/>
    <mergeCell ref="L75:L77"/>
    <mergeCell ref="M75:M77"/>
    <mergeCell ref="N75:N77"/>
    <mergeCell ref="O75:O77"/>
    <mergeCell ref="P65:P70"/>
    <mergeCell ref="Q65:Q70"/>
    <mergeCell ref="R65:R70"/>
    <mergeCell ref="C71:C74"/>
    <mergeCell ref="D71:D74"/>
    <mergeCell ref="E71:E74"/>
    <mergeCell ref="F71:F74"/>
    <mergeCell ref="G71:G74"/>
    <mergeCell ref="H71:H74"/>
    <mergeCell ref="I71:I74"/>
    <mergeCell ref="J71:J74"/>
    <mergeCell ref="K71:K74"/>
    <mergeCell ref="L71:L74"/>
    <mergeCell ref="M71:M74"/>
    <mergeCell ref="N71:N74"/>
    <mergeCell ref="O71:O74"/>
    <mergeCell ref="K65:K70"/>
    <mergeCell ref="L65:L70"/>
    <mergeCell ref="M65:M70"/>
    <mergeCell ref="N65:N70"/>
    <mergeCell ref="O65:O70"/>
    <mergeCell ref="F65:F70"/>
    <mergeCell ref="G65:G70"/>
    <mergeCell ref="H65:H70"/>
    <mergeCell ref="I65:I70"/>
    <mergeCell ref="J65:J70"/>
    <mergeCell ref="B52:B56"/>
    <mergeCell ref="E52:E56"/>
    <mergeCell ref="B57:B58"/>
    <mergeCell ref="E57:E58"/>
    <mergeCell ref="B65:B77"/>
    <mergeCell ref="C65:C70"/>
    <mergeCell ref="D65:D70"/>
    <mergeCell ref="E65:E70"/>
    <mergeCell ref="L37:L38"/>
    <mergeCell ref="M37:M38"/>
    <mergeCell ref="N37:N38"/>
    <mergeCell ref="O37:O38"/>
    <mergeCell ref="F37:F38"/>
    <mergeCell ref="G37:G38"/>
    <mergeCell ref="H37:H38"/>
    <mergeCell ref="I37:I38"/>
    <mergeCell ref="J37:J38"/>
    <mergeCell ref="B1:AF1"/>
    <mergeCell ref="AD3:AD4"/>
    <mergeCell ref="S3:U3"/>
    <mergeCell ref="E3:E4"/>
    <mergeCell ref="D3:D4"/>
    <mergeCell ref="H3:H4"/>
    <mergeCell ref="AA3:AA4"/>
    <mergeCell ref="F3:F4"/>
    <mergeCell ref="M3:M4"/>
    <mergeCell ref="Q3:R3"/>
    <mergeCell ref="K3:K4"/>
    <mergeCell ref="L3:L4"/>
    <mergeCell ref="J3:J4"/>
    <mergeCell ref="V3:Y3"/>
    <mergeCell ref="C3:C4"/>
    <mergeCell ref="AB3:AB4"/>
    <mergeCell ref="S2:AF2"/>
    <mergeCell ref="B2:R2"/>
    <mergeCell ref="S71:S74"/>
    <mergeCell ref="T71:T74"/>
    <mergeCell ref="AE3:AE4"/>
    <mergeCell ref="AF3:AF4"/>
    <mergeCell ref="G3:G4"/>
    <mergeCell ref="B3:B4"/>
    <mergeCell ref="AC3:AC4"/>
    <mergeCell ref="O3:O4"/>
    <mergeCell ref="P3:P4"/>
    <mergeCell ref="I3:I4"/>
    <mergeCell ref="Z3:Z4"/>
    <mergeCell ref="N3:N4"/>
    <mergeCell ref="B35:B36"/>
    <mergeCell ref="E35:E36"/>
    <mergeCell ref="B37:B38"/>
    <mergeCell ref="C37:C38"/>
    <mergeCell ref="D37:D38"/>
    <mergeCell ref="E37:E38"/>
    <mergeCell ref="P37:P38"/>
    <mergeCell ref="Q37:Q38"/>
    <mergeCell ref="R37:R38"/>
    <mergeCell ref="B44:B51"/>
    <mergeCell ref="E44:E51"/>
    <mergeCell ref="K37:K38"/>
    <mergeCell ref="S6:S8"/>
    <mergeCell ref="U65:U70"/>
    <mergeCell ref="V65:V70"/>
    <mergeCell ref="W65:W70"/>
    <mergeCell ref="X65:X70"/>
    <mergeCell ref="Y65:Y70"/>
    <mergeCell ref="U37:U38"/>
    <mergeCell ref="V37:V38"/>
    <mergeCell ref="W37:W38"/>
    <mergeCell ref="X37:X38"/>
    <mergeCell ref="Y37:Y38"/>
    <mergeCell ref="S12:T14"/>
    <mergeCell ref="S37:S38"/>
    <mergeCell ref="T37:T38"/>
    <mergeCell ref="S60:T60"/>
    <mergeCell ref="S65:S70"/>
    <mergeCell ref="T65:T70"/>
    <mergeCell ref="J6:J8"/>
    <mergeCell ref="K6:K8"/>
    <mergeCell ref="L6:L8"/>
    <mergeCell ref="M6:M8"/>
    <mergeCell ref="N6:N8"/>
    <mergeCell ref="O6:O8"/>
    <mergeCell ref="P6:P8"/>
    <mergeCell ref="Q6:Q8"/>
    <mergeCell ref="R6:R8"/>
    <mergeCell ref="A6:A8"/>
    <mergeCell ref="B6:B8"/>
    <mergeCell ref="C6:C8"/>
    <mergeCell ref="D6:D8"/>
    <mergeCell ref="E6:E8"/>
    <mergeCell ref="F6:F8"/>
    <mergeCell ref="G6:G8"/>
    <mergeCell ref="H6:H8"/>
    <mergeCell ref="I6:I8"/>
    <mergeCell ref="T6:T8"/>
    <mergeCell ref="Z6:Z8"/>
    <mergeCell ref="AA6:AA8"/>
    <mergeCell ref="AC6:AC8"/>
    <mergeCell ref="AD6:AD8"/>
    <mergeCell ref="U71:U74"/>
    <mergeCell ref="V71:V74"/>
    <mergeCell ref="W71:W74"/>
    <mergeCell ref="X71:X74"/>
    <mergeCell ref="Y71:Y74"/>
    <mergeCell ref="AB37:AB38"/>
    <mergeCell ref="AC37:AC38"/>
    <mergeCell ref="AD37:AD38"/>
    <mergeCell ref="BI6:BI8"/>
    <mergeCell ref="BJ6:BJ8"/>
    <mergeCell ref="BK6:BK8"/>
    <mergeCell ref="BL6:BL8"/>
    <mergeCell ref="U6:U8"/>
    <mergeCell ref="V6:V8"/>
    <mergeCell ref="W6:W8"/>
    <mergeCell ref="X6:X8"/>
    <mergeCell ref="Y6:Y8"/>
    <mergeCell ref="AV6:AV8"/>
    <mergeCell ref="AW6:AW8"/>
    <mergeCell ref="AX6:AX8"/>
    <mergeCell ref="AY6:AY8"/>
    <mergeCell ref="AZ6:AZ8"/>
    <mergeCell ref="BA6:BA8"/>
    <mergeCell ref="BB6:BB8"/>
    <mergeCell ref="BC6:BC8"/>
    <mergeCell ref="BD6:BD8"/>
    <mergeCell ref="AM6:AM8"/>
    <mergeCell ref="AN6:AN8"/>
    <mergeCell ref="AO6:AO8"/>
    <mergeCell ref="AP6:AP8"/>
    <mergeCell ref="AQ6:AQ8"/>
    <mergeCell ref="AR6:AR8"/>
    <mergeCell ref="U12:U14"/>
    <mergeCell ref="V12:V14"/>
    <mergeCell ref="W12:W14"/>
    <mergeCell ref="X12:X14"/>
    <mergeCell ref="Y12:Y14"/>
    <mergeCell ref="BE6:BE8"/>
    <mergeCell ref="BF6:BF8"/>
    <mergeCell ref="BG6:BG8"/>
    <mergeCell ref="BH6:BH8"/>
    <mergeCell ref="AS6:AS8"/>
    <mergeCell ref="AT6:AT8"/>
    <mergeCell ref="AU6:AU8"/>
    <mergeCell ref="AE6:AE8"/>
    <mergeCell ref="AF6:AF8"/>
    <mergeCell ref="AG6:AG8"/>
    <mergeCell ref="AH6:AH8"/>
    <mergeCell ref="AI6:AI8"/>
    <mergeCell ref="AJ6:AJ8"/>
    <mergeCell ref="AK6:AK8"/>
    <mergeCell ref="AL6:AL8"/>
  </mergeCells>
  <dataValidations disablePrompts="1" count="57">
    <dataValidation type="list" allowBlank="1" showInputMessage="1" showErrorMessage="1" sqref="G25:G33" xr:uid="{D0351B4E-205E-4E16-82E2-0EDF136C3E64}">
      <formula1>$AY$62:$AY$65</formula1>
    </dataValidation>
    <dataValidation type="list" allowBlank="1" showInputMessage="1" showErrorMessage="1" sqref="M25:M33" xr:uid="{F86B4DAC-2213-49E9-9866-0FEB970C4603}">
      <formula1>$BC$62:$BC$68</formula1>
    </dataValidation>
    <dataValidation type="list" allowBlank="1" showInputMessage="1" showErrorMessage="1" sqref="F25:F33" xr:uid="{5A1AFC60-5DDD-4247-952F-0319E66A2850}">
      <formula1>$AV$62:$AV$69</formula1>
    </dataValidation>
    <dataValidation type="list" allowBlank="1" showInputMessage="1" showErrorMessage="1" sqref="I25:I33" xr:uid="{53ECDE86-5E1D-4C6E-9FC9-049DC760C0A2}">
      <formula1>$BA$62:$BA$72</formula1>
    </dataValidation>
    <dataValidation type="list" allowBlank="1" showInputMessage="1" showErrorMessage="1" sqref="K25:K33" xr:uid="{0BA97553-4D71-4AC0-BD31-BB8D678C0E14}">
      <formula1>$BE$62:$BE$66</formula1>
    </dataValidation>
    <dataValidation type="list" allowBlank="1" showInputMessage="1" showErrorMessage="1" sqref="C25:C33" xr:uid="{53BCD3FB-BA8D-4755-9857-61FCDB5C4139}">
      <formula1>$BI$62:$BI$70</formula1>
    </dataValidation>
    <dataValidation type="list" allowBlank="1" showInputMessage="1" showErrorMessage="1" sqref="L25:L33" xr:uid="{9512E471-E4D7-4C53-9482-58D83B84C2EF}">
      <formula1>$BL$62:$BL$66</formula1>
    </dataValidation>
    <dataValidation type="list" allowBlank="1" showInputMessage="1" showErrorMessage="1" sqref="N25:N33" xr:uid="{F87E1960-AEE9-48B0-BF95-5382C707C53C}">
      <formula1>$BD$62:$BD$64</formula1>
    </dataValidation>
    <dataValidation type="list" allowBlank="1" showInputMessage="1" showErrorMessage="1" sqref="C40:C63" xr:uid="{BEA81880-8F9E-4FD5-A884-3F707EF52533}">
      <formula1>$BI$68:$BI$73</formula1>
    </dataValidation>
    <dataValidation type="list" allowBlank="1" showInputMessage="1" showErrorMessage="1" sqref="F40:F43 F59:F63" xr:uid="{B23BCE02-C1FA-4FBC-B03C-F968E60D3D1D}">
      <formula1>$AV$68:$AV$72</formula1>
    </dataValidation>
    <dataValidation type="list" allowBlank="1" showInputMessage="1" showErrorMessage="1" sqref="I40:I43 I59:I63" xr:uid="{1F8E0141-2C48-4E35-9772-4E698004129C}">
      <formula1>$BA$68:$BA$75</formula1>
    </dataValidation>
    <dataValidation type="list" allowBlank="1" showInputMessage="1" showErrorMessage="1" sqref="C34:C36" xr:uid="{E8F85991-6E10-4FF5-BC23-BF5DCD4296B5}">
      <formula1>$BI$70:$BI$75</formula1>
    </dataValidation>
    <dataValidation type="list" allowBlank="1" showInputMessage="1" showErrorMessage="1" sqref="I34:I36" xr:uid="{4A213783-7E15-4463-8796-1866D16166F4}">
      <formula1>$BA$70:$BA$77</formula1>
    </dataValidation>
    <dataValidation type="list" allowBlank="1" showInputMessage="1" showErrorMessage="1" sqref="F34:F36" xr:uid="{AFC97EAB-1E95-4F64-816F-30EC9D4A20CF}">
      <formula1>$AV$70:$AV$74</formula1>
    </dataValidation>
    <dataValidation type="list" allowBlank="1" showInputMessage="1" showErrorMessage="1" sqref="M34:M36" xr:uid="{B832C860-AD81-43A5-908B-4A13E163203F}">
      <formula1>$BC$70:$BC$73</formula1>
    </dataValidation>
    <dataValidation type="list" allowBlank="1" showInputMessage="1" showErrorMessage="1" sqref="K40:K43 K59:K63" xr:uid="{4DE47FF7-9DFC-43DF-B3EB-034F7A98599D}">
      <formula1>$BE$68:$BE$71</formula1>
    </dataValidation>
    <dataValidation type="list" allowBlank="1" showInputMessage="1" showErrorMessage="1" sqref="M40:M43 M59:M63" xr:uid="{8A2D5AF9-4D6B-45FC-81D3-D19698296502}">
      <formula1>$BC$68:$BC$71</formula1>
    </dataValidation>
    <dataValidation type="list" allowBlank="1" showInputMessage="1" showErrorMessage="1" sqref="L40:L43 L59:L63" xr:uid="{9B939121-3A31-4CA7-B29D-3AF4B5C0CC21}">
      <formula1>$BL$68:$BL$71</formula1>
    </dataValidation>
    <dataValidation type="list" allowBlank="1" showInputMessage="1" showErrorMessage="1" sqref="G22:G24" xr:uid="{9E3B808B-81EF-41FB-9E2D-23AD6FF7CE0F}">
      <formula1>$AY$72:$AY$72</formula1>
    </dataValidation>
    <dataValidation type="list" allowBlank="1" showInputMessage="1" showErrorMessage="1" sqref="K22:K24" xr:uid="{F02BA15E-D551-4386-8C44-FA2E719A384B}">
      <formula1>$BE$72:$BE$73</formula1>
    </dataValidation>
    <dataValidation type="list" allowBlank="1" showInputMessage="1" showErrorMessage="1" sqref="C22:C24" xr:uid="{69D12773-97EC-4C2D-9B0A-1791CB8DE2EE}">
      <formula1>$BI$72:$BI$77</formula1>
    </dataValidation>
    <dataValidation type="list" allowBlank="1" showInputMessage="1" showErrorMessage="1" sqref="M22:M24" xr:uid="{59FA2FF2-E4DF-455C-BFC9-4796907B1F99}">
      <formula1>$BC$72:$BC$75</formula1>
    </dataValidation>
    <dataValidation type="list" allowBlank="1" showInputMessage="1" showErrorMessage="1" sqref="F22:F24" xr:uid="{BF2BCC29-7F78-46CE-8939-7ACE1997861C}">
      <formula1>$AV$72:$AV$76</formula1>
    </dataValidation>
    <dataValidation type="list" allowBlank="1" showInputMessage="1" showErrorMessage="1" sqref="I22:I24" xr:uid="{E2166109-182F-4536-93F8-AF566C46813B}">
      <formula1>$BA$72:$BA$79</formula1>
    </dataValidation>
    <dataValidation type="list" allowBlank="1" showInputMessage="1" showErrorMessage="1" sqref="L22:L24" xr:uid="{3952E8BB-CE94-4200-83AA-390DB533A879}">
      <formula1>$BL$72:$BL$73</formula1>
    </dataValidation>
    <dataValidation type="list" allowBlank="1" showInputMessage="1" showErrorMessage="1" sqref="N22:N24" xr:uid="{41453CE2-673F-41EB-8EA9-8A006E38D955}">
      <formula1>#REF!</formula1>
    </dataValidation>
    <dataValidation type="list" allowBlank="1" showInputMessage="1" showErrorMessage="1" sqref="N34:N36" xr:uid="{07A9E2F7-7023-4621-8C6B-8703CC96C31B}">
      <formula1>$BD$70:$BD$71</formula1>
    </dataValidation>
    <dataValidation type="list" allowBlank="1" showInputMessage="1" showErrorMessage="1" sqref="L34:L36" xr:uid="{5DF3546F-E277-43E3-AB9C-F5F5E116E35E}">
      <formula1>$BL$70:$BL$71</formula1>
    </dataValidation>
    <dataValidation type="list" allowBlank="1" showInputMessage="1" showErrorMessage="1" sqref="K34:K36" xr:uid="{C56D0F56-46E9-4DFD-87F6-547E73549E7F}">
      <formula1>$BE$70:$BE$71</formula1>
    </dataValidation>
    <dataValidation type="list" allowBlank="1" showInputMessage="1" showErrorMessage="1" sqref="G34:G36" xr:uid="{3509C4E3-0956-4486-A89F-2112722AB3E8}">
      <formula1>$AY$70:$AY$71</formula1>
    </dataValidation>
    <dataValidation type="list" allowBlank="1" showInputMessage="1" showErrorMessage="1" sqref="F64" xr:uid="{B2BF4C49-1A75-4FE3-906C-70482BB9CDDD}">
      <formula1>$AV$54:$AV$62</formula1>
    </dataValidation>
    <dataValidation type="list" allowBlank="1" showInputMessage="1" showErrorMessage="1" sqref="G64" xr:uid="{17BF40B1-D6C5-430D-847B-DC38AA7714BC}">
      <formula1>$AY$54:$AY$57</formula1>
    </dataValidation>
    <dataValidation type="list" allowBlank="1" showInputMessage="1" showErrorMessage="1" sqref="M64" xr:uid="{555BEABF-2786-401C-8F71-FC512E495CB7}">
      <formula1>$BC$54:$BC$59</formula1>
    </dataValidation>
    <dataValidation type="list" allowBlank="1" showInputMessage="1" showErrorMessage="1" sqref="N64" xr:uid="{91C8F47A-DA8F-4391-98CF-1E2ED1DC579C}">
      <formula1>$BD$54:$BD$55</formula1>
    </dataValidation>
    <dataValidation type="list" allowBlank="1" showInputMessage="1" showErrorMessage="1" sqref="I64" xr:uid="{E34F5881-1B4B-4757-9AF5-1D5BE4237608}">
      <formula1>$BA$54:$BA$62</formula1>
    </dataValidation>
    <dataValidation type="list" allowBlank="1" showInputMessage="1" showErrorMessage="1" sqref="K64" xr:uid="{CC37689E-CE09-4596-94B8-B7CE890A092C}">
      <formula1>$BE$54:$BE$58</formula1>
    </dataValidation>
    <dataValidation type="list" allowBlank="1" showInputMessage="1" showErrorMessage="1" sqref="C64" xr:uid="{F0175F6A-7AE3-4218-841C-3A460FA2F19D}">
      <formula1>$BI$54:$BI$62</formula1>
    </dataValidation>
    <dataValidation type="list" allowBlank="1" showInputMessage="1" showErrorMessage="1" sqref="L64" xr:uid="{47909B04-D85A-4B11-A38D-E90FB5837F79}">
      <formula1>$BL$54:$BL$57</formula1>
    </dataValidation>
    <dataValidation type="list" allowBlank="1" showInputMessage="1" showErrorMessage="1" sqref="G40:G43 G59:G63" xr:uid="{5D6B7159-794C-43B1-980C-947FD75701BB}">
      <formula1>$AY$68:$AY$71</formula1>
    </dataValidation>
    <dataValidation type="list" allowBlank="1" showInputMessage="1" showErrorMessage="1" sqref="N40:N43 N59:N63" xr:uid="{BB40A198-3E45-44B4-9EF8-AC4061423B32}">
      <formula1>$BD$68:$BD$70</formula1>
    </dataValidation>
    <dataValidation type="list" allowBlank="1" showInputMessage="1" showErrorMessage="1" sqref="F37 F39" xr:uid="{EA3237A8-1A96-4CF6-B391-CD728FA06EA3}">
      <formula1>$AV$59:$AV$67</formula1>
    </dataValidation>
    <dataValidation type="list" allowBlank="1" showInputMessage="1" showErrorMessage="1" sqref="G37 G39" xr:uid="{15B19F08-385C-471F-9419-7954D3D00775}">
      <formula1>$AY$59:$AY$62</formula1>
    </dataValidation>
    <dataValidation type="list" allowBlank="1" showInputMessage="1" showErrorMessage="1" sqref="M37 M39" xr:uid="{78DF0394-3E83-4915-B626-D3BCAB0E9848}">
      <formula1>$BC$59:$BC$64</formula1>
    </dataValidation>
    <dataValidation type="list" allowBlank="1" showInputMessage="1" showErrorMessage="1" sqref="N37 N39" xr:uid="{0870C136-431E-4400-9BDC-B61847944E8D}">
      <formula1>$BD$59:$BD$60</formula1>
    </dataValidation>
    <dataValidation type="list" allowBlank="1" showInputMessage="1" showErrorMessage="1" sqref="I37 I39" xr:uid="{EFD171FE-903B-43D3-B334-A63AF9FF926B}">
      <formula1>$BA$59:$BA$67</formula1>
    </dataValidation>
    <dataValidation type="list" allowBlank="1" showInputMessage="1" showErrorMessage="1" sqref="K37 K39" xr:uid="{0362260D-71D1-4F9D-8544-52B6D572208B}">
      <formula1>$BE$59:$BE$63</formula1>
    </dataValidation>
    <dataValidation type="list" allowBlank="1" showInputMessage="1" showErrorMessage="1" sqref="C37 C39" xr:uid="{4A279025-E935-4EC1-BE83-6A98C447CB97}">
      <formula1>$BI$59:$BI$67</formula1>
    </dataValidation>
    <dataValidation type="list" allowBlank="1" showInputMessage="1" showErrorMessage="1" sqref="L37 L39" xr:uid="{FD473C3F-3F1C-480D-B08B-689679054622}">
      <formula1>$BL$59:$BL$62</formula1>
    </dataValidation>
    <dataValidation type="list" allowBlank="1" showInputMessage="1" showErrorMessage="1" sqref="L5 L9:L21" xr:uid="{BA7BE34E-C71D-4D82-B2CD-896ADE1ED4F3}">
      <formula1>$BL$91:$BL$97</formula1>
    </dataValidation>
    <dataValidation type="list" allowBlank="1" showInputMessage="1" showErrorMessage="1" sqref="C5 C9:C21" xr:uid="{5313AE98-0E4E-4E38-AF19-5CBDBFC0DAB7}">
      <formula1>$BI$91:$BI$102</formula1>
    </dataValidation>
    <dataValidation type="list" allowBlank="1" showInputMessage="1" showErrorMessage="1" sqref="K65 K5 K9:K21" xr:uid="{60417F34-8465-43FF-B919-1A33779AE675}">
      <formula1>$BE$91:$BE$98</formula1>
    </dataValidation>
    <dataValidation type="list" allowBlank="1" showInputMessage="1" showErrorMessage="1" sqref="I5 I9:I18" xr:uid="{F98F7345-FE49-4406-B9CA-1261E6D6187E}">
      <formula1>$BA$91:$BA$102</formula1>
    </dataValidation>
    <dataValidation type="list" allowBlank="1" showInputMessage="1" showErrorMessage="1" sqref="N5 N9:N21" xr:uid="{55F3A00B-91A3-4257-B457-FD4EDA76EC9F}">
      <formula1>$BD$91:$BD$95</formula1>
    </dataValidation>
    <dataValidation type="list" allowBlank="1" showInputMessage="1" showErrorMessage="1" sqref="M5 M9:M21" xr:uid="{BEDD7FC9-7174-4AF7-A787-7F7C2CCBF9F5}">
      <formula1>$BC$91:$BC$99</formula1>
    </dataValidation>
    <dataValidation type="list" allowBlank="1" showInputMessage="1" showErrorMessage="1" sqref="G5 G9:G21" xr:uid="{2E0FFA0F-B290-432B-B33F-5B24F68D12D8}">
      <formula1>$AY$91:$AY$97</formula1>
    </dataValidation>
    <dataValidation type="list" allowBlank="1" showInputMessage="1" showErrorMessage="1" sqref="F5 F9:F21" xr:uid="{6DE15EA4-3884-40C2-ADB0-D2F1E230FC79}">
      <formula1>$AV$91:$AV$102</formula1>
    </dataValidation>
    <dataValidation type="list" allowBlank="1" showInputMessage="1" showErrorMessage="1" sqref="AE25:AE33" xr:uid="{8118731B-47A1-42B0-BD0C-81E7D631BD12}">
      <formula1>$BP$62:$BP$65</formula1>
    </dataValidation>
  </dataValidations>
  <hyperlinks>
    <hyperlink ref="AF37" r:id="rId1" display="mailto:prybem00721guajira@invemar.org.co" xr:uid="{94BE298C-48F7-4D6A-A474-1F41FEA9F976}"/>
    <hyperlink ref="AD37:AD38" r:id="rId2" display="https://invemarsantamarta-my.sharepoint.com/:b:/g/personal/prybem00721guajira_invemar_org_co/ETaQ7nI1k-JAivyEVzmMq_cB6A_4UcfOfvyg7ClvwLLZiA?e=tGFusP" xr:uid="{4E541E21-842E-41EE-8941-363C3FB0CE36}"/>
    <hyperlink ref="AD65" r:id="rId3" display="../../../../../../:f:/g/personal/prybem00721guajira_invemar_org_co/EoGMw3pXbJlFrPR_FbhOCzYBhzIzKt5xVjnzzo4NUujSAQ?e=lXYzxH" xr:uid="{71731F3E-8557-4786-951B-B56E93389357}"/>
    <hyperlink ref="AF65" r:id="rId4" display="mailto:prybem00721guajira@invemar.org.co" xr:uid="{B8960D5A-3A2E-4B33-A0AB-4ABAC90169A9}"/>
    <hyperlink ref="AD71" r:id="rId5" display="../../../../../../:f:/g/personal/prybem00721guajira_invemar_org_co/EiIoM1dFdTFKpdFwxxS6aucB1KChTKwFGft0qN5pM13D7Q?e=3xauuT" xr:uid="{58226B77-9AA4-4053-B457-E364EB83802B}"/>
    <hyperlink ref="AF71" r:id="rId6" display="mailto:prybem00721guajira@invemar.org.co" xr:uid="{30F0CE52-A19B-47F7-957D-0BF5D26C7CF7}"/>
    <hyperlink ref="AF75" r:id="rId7" display="mailto:prybem00721guajira@invemar.org.co" xr:uid="{614D5950-CCB1-441D-B90F-46165FF00B52}"/>
    <hyperlink ref="AF84" r:id="rId8" xr:uid="{17B8B6BD-90BE-4CFC-9B63-5B40B7B944CE}"/>
    <hyperlink ref="AD84" r:id="rId9" xr:uid="{7DF80D80-ADAD-4545-B16C-A3F3A9326799}"/>
    <hyperlink ref="AA63" r:id="rId10" xr:uid="{4F504BAE-D5C5-4135-9A70-219A38845BD3}"/>
    <hyperlink ref="AD63" r:id="rId11" xr:uid="{0ED4967D-69D8-4ACA-9BF0-A758CDB89157}"/>
    <hyperlink ref="AA61" r:id="rId12" xr:uid="{DA72E395-5263-43A5-84DA-A549CC461FFB}"/>
    <hyperlink ref="AD61" r:id="rId13" xr:uid="{B6F4B101-C2C5-413C-855C-93494F487895}"/>
    <hyperlink ref="AA62" r:id="rId14" xr:uid="{854524EB-CA55-4DD0-9E2C-8A29859F59D1}"/>
    <hyperlink ref="AD62" r:id="rId15" xr:uid="{3740237D-427C-43CB-9A14-BE57213536FC}"/>
    <hyperlink ref="AF41" r:id="rId16" xr:uid="{4CAB414E-9C14-465F-AE52-1287E9C629F8}"/>
    <hyperlink ref="AF40" r:id="rId17" xr:uid="{C7077A2C-9433-459C-AEBD-E786CFD8A5B0}"/>
    <hyperlink ref="AF42" r:id="rId18" xr:uid="{64812233-E780-4F95-B20D-A6F8FDC32520}"/>
    <hyperlink ref="AD41" r:id="rId19" xr:uid="{FCF1EF8F-DF9D-4370-82E0-A77BF09CB8A2}"/>
    <hyperlink ref="AD40" r:id="rId20" xr:uid="{21E54AB9-3185-4D38-BAB6-45161CD55A27}"/>
    <hyperlink ref="AD42" r:id="rId21" xr:uid="{8D9DAFE7-FAE1-4E10-876C-72ACACEE5D6B}"/>
    <hyperlink ref="AD20" r:id="rId22" display="https://invemarsantamarta-my.sharepoint.com/:b:/g/personal/daniel_guerrero_invemar_org_co/EY6gW5Pe4tRHjpAJHeCn4WIBo3m7GOlRMnovghqtJk1w4w?e=Nw0gPA" xr:uid="{AD9FC3AE-6388-4EB3-B846-AEBC307437A4}"/>
    <hyperlink ref="AD21" r:id="rId23" display="https://invemarsantamarta-my.sharepoint.com/:b:/g/personal/daniel_guerrero_invemar_org_co/EY6gW5Pe4tRHjpAJHeCn4WIBo3m7GOlRMnovghqtJk1w4w?e=Nw0gPA" xr:uid="{4949B8BF-6CBA-407F-8A64-1C085282979D}"/>
    <hyperlink ref="AD9" r:id="rId24" display="https://invemarsantamarta-my.sharepoint.com/:b:/g/personal/daniel_guerrero_invemar_org_co/EY6gW5Pe4tRHjpAJHeCn4WIBo3m7GOlRMnovghqtJk1w4w?e=Nw0gPA" xr:uid="{86B7ADC8-9D58-4512-B6C3-3059ED4E3731}"/>
    <hyperlink ref="AD10" r:id="rId25" display="https://invemarsantamarta-my.sharepoint.com/:b:/g/personal/daniel_guerrero_invemar_org_co/EY6gW5Pe4tRHjpAJHeCn4WIBo3m7GOlRMnovghqtJk1w4w?e=Nw0gPA" xr:uid="{6994F342-2262-406C-A88F-E9C536D99E28}"/>
    <hyperlink ref="AD11" r:id="rId26" display="https://invemarsantamarta-my.sharepoint.com/:b:/g/personal/daniel_guerrero_invemar_org_co/EY6gW5Pe4tRHjpAJHeCn4WIBo3m7GOlRMnovghqtJk1w4w?e=Nw0gPA" xr:uid="{477E2F7F-0E8F-48C2-85C0-987FDD5D7FE2}"/>
    <hyperlink ref="AD12" r:id="rId27" display="https://invemarsantamarta-my.sharepoint.com/:b:/g/personal/daniel_guerrero_invemar_org_co/EY6gW5Pe4tRHjpAJHeCn4WIBo3m7GOlRMnovghqtJk1w4w?e=Nw0gPA" xr:uid="{350AC298-62A9-49A5-8EC7-DD0519423C8C}"/>
    <hyperlink ref="AD13" r:id="rId28" display="https://invemarsantamarta-my.sharepoint.com/:b:/g/personal/daniel_guerrero_invemar_org_co/EY6gW5Pe4tRHjpAJHeCn4WIBo3m7GOlRMnovghqtJk1w4w?e=Nw0gPA" xr:uid="{FBDC6D6A-A18B-4BC0-9AE6-0079EF61B5D2}"/>
    <hyperlink ref="AD14" r:id="rId29" display="https://invemarsantamarta-my.sharepoint.com/:b:/g/personal/daniel_guerrero_invemar_org_co/EY6gW5Pe4tRHjpAJHeCn4WIBo3m7GOlRMnovghqtJk1w4w?e=Nw0gPA" xr:uid="{3EA188D5-7BF4-4A95-811F-CA9DD555D58E}"/>
    <hyperlink ref="AD15" r:id="rId30" display="https://invemarsantamarta-my.sharepoint.com/:b:/g/personal/daniel_guerrero_invemar_org_co/EY6gW5Pe4tRHjpAJHeCn4WIBo3m7GOlRMnovghqtJk1w4w?e=Nw0gPA" xr:uid="{19F81D05-5DB4-4258-B4BC-A2E3CA9CCD63}"/>
    <hyperlink ref="AD16" r:id="rId31" display="https://invemarsantamarta-my.sharepoint.com/:b:/g/personal/daniel_guerrero_invemar_org_co/EY6gW5Pe4tRHjpAJHeCn4WIBo3m7GOlRMnovghqtJk1w4w?e=Nw0gPA" xr:uid="{19D9C582-8358-448A-ACF8-D5D2FDDD455B}"/>
    <hyperlink ref="AD17" r:id="rId32" display="https://invemarsantamarta-my.sharepoint.com/:b:/g/personal/daniel_guerrero_invemar_org_co/EY6gW5Pe4tRHjpAJHeCn4WIBo3m7GOlRMnovghqtJk1w4w?e=Nw0gPA" xr:uid="{4B473036-6CA0-4566-8887-95C01F118228}"/>
    <hyperlink ref="AD18" r:id="rId33" display="https://invemarsantamarta-my.sharepoint.com/:b:/g/personal/daniel_guerrero_invemar_org_co/EY6gW5Pe4tRHjpAJHeCn4WIBo3m7GOlRMnovghqtJk1w4w?e=Nw0gPA" xr:uid="{AB581649-7A83-4AA0-8EAD-680B9CAB6B00}"/>
    <hyperlink ref="AD19" r:id="rId34" display="https://invemarsantamarta-my.sharepoint.com/:b:/g/personal/daniel_guerrero_invemar_org_co/EY6gW5Pe4tRHjpAJHeCn4WIBo3m7GOlRMnovghqtJk1w4w?e=Nw0gPA" xr:uid="{B5FB6020-1EEF-4121-9C3E-FFF9F3833E4E}"/>
    <hyperlink ref="AD59" r:id="rId35" display="https://invemarsantamarta.sharepoint.com/:w:/s/ProyectoGEF7-CGSM/Ea_DZlmaRsFHtQcZV-_Fd0kBxyrAb1FjRhccJHzvhUPp7Q?e=DxvJEz" xr:uid="{89A72CC7-5C42-4E9C-AA83-9A721654AEF3}"/>
    <hyperlink ref="AF59" r:id="rId36" xr:uid="{40CCE894-068E-4A1D-9FF3-48950B66925B}"/>
    <hyperlink ref="AF28" r:id="rId37" xr:uid="{E2004BB2-DE0B-4660-9BB7-065D0A3E030A}"/>
    <hyperlink ref="AF29" r:id="rId38" xr:uid="{8FF85D61-D096-44D6-B503-F1F247546748}"/>
    <hyperlink ref="AF30" r:id="rId39" xr:uid="{C0E6BD0D-DAEA-4298-986A-F874CE104BBF}"/>
    <hyperlink ref="AF31" r:id="rId40" xr:uid="{7E4FA223-F8A6-4BAA-B434-53ACF33D8A09}"/>
    <hyperlink ref="AF32" r:id="rId41" xr:uid="{4F2A11BF-52EC-431C-A373-0D0C3A8C6DDE}"/>
    <hyperlink ref="AF33" r:id="rId42" xr:uid="{40AD9DFC-DAAC-4C8A-ABC0-20A10948FE98}"/>
    <hyperlink ref="AD28" r:id="rId43" xr:uid="{F707266D-6612-4848-88A0-AF736DEE4DD5}"/>
    <hyperlink ref="AD30" r:id="rId44" xr:uid="{380C9463-69FC-4D21-823F-C7A076091C51}"/>
    <hyperlink ref="AD33" r:id="rId45" xr:uid="{7313576A-B054-4287-9208-8AD7BE7792FE}"/>
    <hyperlink ref="AD26" r:id="rId46" xr:uid="{239B4145-0355-4124-9925-30531B7E6D12}"/>
    <hyperlink ref="AD25" r:id="rId47" xr:uid="{D0A2D6E9-9EAA-48E3-A0AF-9101B4B23257}"/>
    <hyperlink ref="AF26" r:id="rId48" xr:uid="{357B6134-2990-4ED8-850B-C144B0E695A6}"/>
    <hyperlink ref="AF27" r:id="rId49" xr:uid="{4BE5AF66-A7C5-4B5B-9879-F7964C3765A3}"/>
    <hyperlink ref="AF25" r:id="rId50" xr:uid="{67A90DC3-BC7B-4A38-BE3E-0590991B6885}"/>
    <hyperlink ref="AD22" r:id="rId51" display="../../../../:u:/g/personal/juan_lazarus_invemar_org_co/EfOatZ8fwMJDhzAMpTq7hugBYwaRi1nwRjFlVuQ-1WidlQ?e=IbyOQ9" xr:uid="{6B3390A0-D2D4-430C-94A8-41863783E9B3}"/>
    <hyperlink ref="AF22" r:id="rId52" display="mailto:juan.lazarus@invemar.og.co" xr:uid="{0C524C8F-5FFD-48E6-9297-10D3F38E6C47}"/>
    <hyperlink ref="AD23" r:id="rId53" display="../../../../:u:/g/personal/juan_lazarus_invemar_org_co/EfOatZ8fwMJDhzAMpTq7hugBYwaRi1nwRjFlVuQ-1WidlQ?e=IbyOQ9" xr:uid="{B36F35B6-BF28-447D-9486-871621C3AEE4}"/>
    <hyperlink ref="AF23" r:id="rId54" display="mailto:juan.lazarus@invemar.og.co" xr:uid="{8D841FFF-6242-46B0-BD53-7D5FB45CD974}"/>
    <hyperlink ref="AD24" r:id="rId55" display="../../../../:u:/g/personal/juan_lazarus_invemar_org_co/EfOatZ8fwMJDhzAMpTq7hugBYwaRi1nwRjFlVuQ-1WidlQ?e=IbyOQ9" xr:uid="{FF54531F-D5CB-47DD-88ED-CD7476FD3334}"/>
    <hyperlink ref="AF24" r:id="rId56" display="mailto:juan.lazarus@invemar.og.co" xr:uid="{EA6DD7A9-4509-4CE8-977A-85E658E379FF}"/>
    <hyperlink ref="AE35" r:id="rId57" display="https://portal.invemar.org.co/web/portal/noticias/-/asset_publisher/bKakl5sn6b1L/content/invemar-lanza-el-proyecto-greentur-en-la-isla-san-andres-colombia/10182?inheritRedirect=false" xr:uid="{6D732469-903F-4869-8420-9D584D33BE55}"/>
    <hyperlink ref="AF35" r:id="rId58" display="mailto:daniela.robles@invemar.org.co" xr:uid="{EEDDC754-51A5-407A-B9DF-ABB5977FEB3C}"/>
    <hyperlink ref="AF44" r:id="rId59" xr:uid="{08B4F287-6DE2-4429-B02F-E6DC9826F448}"/>
    <hyperlink ref="AF45:AF47" r:id="rId60" display="carlos.tapia@invemar.org.co" xr:uid="{53372402-BFD1-406B-B97E-6D7C0CA92928}"/>
    <hyperlink ref="AF48" r:id="rId61" xr:uid="{93F8A9BA-7041-4F49-957E-255B5DCCEDAF}"/>
    <hyperlink ref="AF49:AF51" r:id="rId62" display="carlos.tapia@invemar.org.co" xr:uid="{7A4ED715-964C-4BB1-8267-B6EB8B6FF324}"/>
    <hyperlink ref="AF52" r:id="rId63" xr:uid="{E7980806-2F92-4ADE-A3B9-BF645CC80331}"/>
    <hyperlink ref="AF53" r:id="rId64" xr:uid="{82BA0F93-C1DA-4914-877D-97F686148C87}"/>
    <hyperlink ref="AF54" r:id="rId65" xr:uid="{DC8AAEAF-187C-4254-B179-664FD6738B1C}"/>
    <hyperlink ref="AF55" r:id="rId66" xr:uid="{FCB14F35-9E19-46BC-910C-CD5A54E4E667}"/>
    <hyperlink ref="AF56" r:id="rId67" xr:uid="{1C9C273B-A624-46B2-9302-61329A425612}"/>
    <hyperlink ref="AF57" r:id="rId68" xr:uid="{49C55278-51E6-4CC5-B884-7187E950BF22}"/>
    <hyperlink ref="AD44" r:id="rId69" xr:uid="{B4273287-3ACE-4685-B9E7-7B8788AF7AE1}"/>
    <hyperlink ref="AD48" r:id="rId70" xr:uid="{6D296C2C-5C74-4131-8E67-734C292C021B}"/>
    <hyperlink ref="AF60" r:id="rId71" xr:uid="{ACA91F43-27E1-4E4C-A2C6-C40603218B48}"/>
    <hyperlink ref="AD27" r:id="rId72" xr:uid="{630BE099-0C88-481E-B0F9-E5A44C2B1D11}"/>
    <hyperlink ref="AD29" r:id="rId73" xr:uid="{81FADDF1-E3B5-41E1-9603-1A556F5932AE}"/>
    <hyperlink ref="AD31" r:id="rId74" display="https://invemarsantamarta-my.sharepoint.com/my?id=%2Fpersonal%2Fjose%5Favila%5Finvemar%5Forg%5Fco%2FDocuments%2FGo%20Circular%20%2DPLA%2F4%2E%20Taller%20pr%C3%A1ctico%20de%20socializaci%C3%B3n%20y%20aplicaci%C3%B3n%20de%20la%20gu%C3%ADa%20del%20WFD%2C%20Pto%2E%20Colombia%2E%2006%20septiembre" xr:uid="{154C44A2-B7EF-4E7E-90DE-E9567EAD3F7A}"/>
    <hyperlink ref="AD32" r:id="rId75" display="https://invemarsantamarta-my.sharepoint.com/my?id=%2Fpersonal%2Fjose%5Favila%5Finvemar%5Forg%5Fco%2FDocuments%2FGo%20Circular%20%2DPLA%2F4%2E%20Taller%20pr%C3%A1ctico%20de%20socializaci%C3%B3n%20y%20aplicaci%C3%B3n%20de%20la%20gu%C3%ADa%20del%20WFD%2C%20Tumaco%2E%2010%20septiembre" xr:uid="{4457B167-91CF-4141-9884-5407CC71F964}"/>
    <hyperlink ref="AD35" r:id="rId76" display="https://invemarsantamarta-my.sharepoint.com/shared?id=%2Fpersonal%2Fjanet%5Fvivas%5Finvemar%5Forg%5Fco%2FDocuments%2FBackupJV%2FL%C3%ADnea%20PEM%2FJoel%20Pacheco%2F2024%2FPROYECTOS%2FGREENTUR%2DDANIDA%2FREUNI%C3%93N%20GREENTUR%20SAI%20FEB%202024&amp;listurl=%2Fpersonal%2Fjanet%5Fvivas%5Finvemar%5Forg%5Fco%2FDocuments" xr:uid="{0171A109-7ECE-490F-B8F0-D9DDF0A0D74B}"/>
    <hyperlink ref="AA6" r:id="rId77" xr:uid="{0F291D42-4D5B-4B30-B90E-595B6658B57C}"/>
    <hyperlink ref="AD6" r:id="rId78" xr:uid="{AB207F81-FE67-45E0-BC73-63C780888669}"/>
    <hyperlink ref="AF6" r:id="rId79" display="mailto:dinora.otero@invemar.org.co" xr:uid="{E104E141-7F60-47B2-B016-92A0532F99E9}"/>
  </hyperlinks>
  <pageMargins left="5.755208333333333E-2" right="0.14166666666666666" top="0.8783333333333333" bottom="0.27447916666666666" header="0.3" footer="0.3"/>
  <pageSetup scale="17" fitToWidth="0" fitToHeight="0" orientation="landscape" r:id="rId80"/>
  <headerFooter>
    <oddHeader>&amp;L&amp;G&amp;C&amp;"Arial,Normal"&amp;72&amp;K002060Planeación y seguimiento de la participación ciudadana en las actividades misionales del Invemar&amp;R&amp;"Arial,Normal"&amp;48FT-PLA-23    
Versión: 4</oddHeader>
    <oddFooter>&amp;L&amp;36*NARP: Población Negra, Afrocolombiana, Raizal o Palenquera&amp;R&amp;N</oddFooter>
  </headerFooter>
  <legacyDrawing r:id="rId81"/>
  <legacyDrawingHF r:id="rId8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FA3A-7CF1-4FD9-BE64-5E3AE1E3F50E}">
  <dimension ref="A2:V89"/>
  <sheetViews>
    <sheetView showGridLines="0" zoomScale="55" zoomScaleNormal="55" workbookViewId="0">
      <selection activeCell="D12" sqref="D12"/>
    </sheetView>
  </sheetViews>
  <sheetFormatPr baseColWidth="10" defaultRowHeight="15" x14ac:dyDescent="0.25"/>
  <cols>
    <col min="1" max="1" width="54.7109375" style="32" customWidth="1"/>
    <col min="2" max="2" width="52.85546875" style="32" customWidth="1"/>
    <col min="3" max="3" width="40.28515625" style="32" customWidth="1"/>
    <col min="4" max="4" width="48" style="32" customWidth="1"/>
    <col min="5" max="5" width="52.42578125" style="32" customWidth="1"/>
    <col min="6" max="6" width="54.28515625" style="32" customWidth="1"/>
    <col min="7" max="8" width="32.140625" style="32" customWidth="1"/>
    <col min="9" max="9" width="54.42578125" style="32" customWidth="1"/>
    <col min="10" max="16384" width="11.42578125" style="32"/>
  </cols>
  <sheetData>
    <row r="2" spans="1:22" s="33" customFormat="1" ht="60" customHeight="1" x14ac:dyDescent="0.25">
      <c r="A2" s="30" t="s">
        <v>121</v>
      </c>
      <c r="B2" s="30" t="s">
        <v>100</v>
      </c>
      <c r="C2" s="30" t="s">
        <v>101</v>
      </c>
      <c r="D2" s="30" t="s">
        <v>102</v>
      </c>
      <c r="E2" s="30" t="s">
        <v>122</v>
      </c>
      <c r="F2" s="30" t="s">
        <v>123</v>
      </c>
      <c r="G2" s="30" t="s">
        <v>125</v>
      </c>
      <c r="H2" s="35" t="s">
        <v>124</v>
      </c>
      <c r="I2" s="30" t="s">
        <v>114</v>
      </c>
    </row>
    <row r="3" spans="1:22" s="34" customFormat="1" x14ac:dyDescent="0.25">
      <c r="A3" s="31" t="s">
        <v>72</v>
      </c>
      <c r="B3" s="31" t="s">
        <v>98</v>
      </c>
      <c r="C3" s="31" t="s">
        <v>69</v>
      </c>
      <c r="D3" s="29" t="s">
        <v>70</v>
      </c>
      <c r="E3" s="29" t="s">
        <v>58</v>
      </c>
      <c r="F3" s="29" t="s">
        <v>59</v>
      </c>
      <c r="G3" s="29" t="s">
        <v>71</v>
      </c>
      <c r="H3" s="36" t="s">
        <v>61</v>
      </c>
      <c r="I3" s="37" t="s">
        <v>109</v>
      </c>
    </row>
    <row r="4" spans="1:22" s="34" customFormat="1" ht="30" x14ac:dyDescent="0.25">
      <c r="A4" s="31" t="s">
        <v>78</v>
      </c>
      <c r="B4" s="31" t="s">
        <v>73</v>
      </c>
      <c r="C4" s="31" t="s">
        <v>74</v>
      </c>
      <c r="D4" s="29" t="s">
        <v>103</v>
      </c>
      <c r="E4" s="29" t="s">
        <v>77</v>
      </c>
      <c r="F4" s="29" t="s">
        <v>79</v>
      </c>
      <c r="G4" s="29" t="s">
        <v>75</v>
      </c>
      <c r="H4" s="36" t="s">
        <v>76</v>
      </c>
      <c r="I4" s="37" t="s">
        <v>110</v>
      </c>
    </row>
    <row r="5" spans="1:22" s="34" customFormat="1" x14ac:dyDescent="0.25">
      <c r="A5" s="31" t="s">
        <v>54</v>
      </c>
      <c r="B5" s="31" t="s">
        <v>80</v>
      </c>
      <c r="C5" s="31" t="s">
        <v>56</v>
      </c>
      <c r="D5" s="29" t="s">
        <v>81</v>
      </c>
      <c r="E5" s="29" t="s">
        <v>82</v>
      </c>
      <c r="F5" s="29" t="s">
        <v>83</v>
      </c>
      <c r="G5" s="29" t="s">
        <v>62</v>
      </c>
      <c r="H5" s="36" t="s">
        <v>99</v>
      </c>
      <c r="I5" s="37" t="s">
        <v>111</v>
      </c>
    </row>
    <row r="6" spans="1:22" s="34" customFormat="1" x14ac:dyDescent="0.25">
      <c r="A6" s="31" t="s">
        <v>87</v>
      </c>
      <c r="B6" s="31" t="s">
        <v>55</v>
      </c>
      <c r="C6" s="31" t="s">
        <v>65</v>
      </c>
      <c r="D6" s="29" t="s">
        <v>84</v>
      </c>
      <c r="E6" s="29" t="s">
        <v>86</v>
      </c>
      <c r="F6" s="29" t="s">
        <v>88</v>
      </c>
      <c r="G6" s="29" t="s">
        <v>85</v>
      </c>
      <c r="H6" s="32"/>
      <c r="I6" s="37" t="s">
        <v>112</v>
      </c>
    </row>
    <row r="7" spans="1:22" s="34" customFormat="1" x14ac:dyDescent="0.25">
      <c r="A7" s="31" t="s">
        <v>63</v>
      </c>
      <c r="B7" s="31" t="s">
        <v>64</v>
      </c>
      <c r="D7" s="29" t="s">
        <v>89</v>
      </c>
      <c r="E7" s="29" t="s">
        <v>67</v>
      </c>
      <c r="G7" s="29" t="s">
        <v>60</v>
      </c>
      <c r="H7" s="32"/>
      <c r="I7" s="37" t="s">
        <v>113</v>
      </c>
    </row>
    <row r="8" spans="1:22" s="34" customFormat="1" x14ac:dyDescent="0.25">
      <c r="A8" s="31" t="s">
        <v>92</v>
      </c>
      <c r="B8" s="31" t="s">
        <v>68</v>
      </c>
      <c r="D8" s="29" t="s">
        <v>104</v>
      </c>
      <c r="G8" s="29" t="s">
        <v>91</v>
      </c>
      <c r="H8" s="32"/>
      <c r="I8" s="37" t="s">
        <v>66</v>
      </c>
    </row>
    <row r="9" spans="1:22" s="34" customFormat="1" x14ac:dyDescent="0.25">
      <c r="A9" s="31" t="s">
        <v>94</v>
      </c>
      <c r="B9" s="31" t="s">
        <v>93</v>
      </c>
      <c r="D9" s="29" t="s">
        <v>57</v>
      </c>
      <c r="G9" s="32"/>
      <c r="H9" s="32"/>
      <c r="I9" s="32"/>
    </row>
    <row r="10" spans="1:22" s="34" customFormat="1" x14ac:dyDescent="0.25">
      <c r="A10" s="31" t="s">
        <v>97</v>
      </c>
      <c r="B10" s="31" t="s">
        <v>95</v>
      </c>
      <c r="D10" s="29" t="s">
        <v>96</v>
      </c>
    </row>
    <row r="11" spans="1:22" s="34" customFormat="1" x14ac:dyDescent="0.25">
      <c r="A11" s="31" t="s">
        <v>91</v>
      </c>
      <c r="B11" s="31" t="s">
        <v>90</v>
      </c>
      <c r="D11" s="29" t="s">
        <v>66</v>
      </c>
    </row>
    <row r="13" spans="1:22" ht="15" customHeight="1" x14ac:dyDescent="0.25"/>
    <row r="19" ht="15" customHeight="1" x14ac:dyDescent="0.25"/>
    <row r="23" ht="15" customHeight="1" x14ac:dyDescent="0.25"/>
    <row r="31" ht="15" customHeight="1" x14ac:dyDescent="0.25"/>
    <row r="54" ht="15" customHeight="1" x14ac:dyDescent="0.25"/>
    <row r="72" ht="15" customHeight="1" x14ac:dyDescent="0.25"/>
    <row r="84" spans="1:1" x14ac:dyDescent="0.25">
      <c r="A84" s="29" t="s">
        <v>109</v>
      </c>
    </row>
    <row r="85" spans="1:1" x14ac:dyDescent="0.25">
      <c r="A85" s="29" t="s">
        <v>110</v>
      </c>
    </row>
    <row r="86" spans="1:1" x14ac:dyDescent="0.25">
      <c r="A86" s="29" t="s">
        <v>111</v>
      </c>
    </row>
    <row r="87" spans="1:1" x14ac:dyDescent="0.25">
      <c r="A87" s="29" t="s">
        <v>112</v>
      </c>
    </row>
    <row r="88" spans="1:1" x14ac:dyDescent="0.25">
      <c r="A88" s="29" t="s">
        <v>113</v>
      </c>
    </row>
    <row r="89" spans="1:1" x14ac:dyDescent="0.25">
      <c r="A89" s="29" t="s">
        <v>66</v>
      </c>
    </row>
  </sheetData>
  <dataValidations count="1">
    <dataValidation type="list" allowBlank="1" showInputMessage="1" showErrorMessage="1" sqref="I3:I8" xr:uid="{4E324598-AFA6-4AF3-BFC3-8E8CF260C35B}">
      <formula1>$BS$45:$BS$50</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Portada</vt:lpstr>
      <vt:lpstr>Participación Ciudadana</vt:lpstr>
      <vt:lpstr>Iniciativas Adicionales</vt:lpstr>
      <vt:lpstr>Cronograma</vt:lpstr>
      <vt:lpstr>Datos</vt:lpstr>
      <vt:lpstr>Cronograma!Área_de_impresión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Ernesto Suarez Rivera</dc:creator>
  <cp:keywords/>
  <dc:description/>
  <cp:lastModifiedBy>USR PLA COORD PT</cp:lastModifiedBy>
  <cp:revision/>
  <cp:lastPrinted>2024-05-27T21:33:54Z</cp:lastPrinted>
  <dcterms:created xsi:type="dcterms:W3CDTF">2019-01-31T16:51:46Z</dcterms:created>
  <dcterms:modified xsi:type="dcterms:W3CDTF">2024-10-11T13:56:15Z</dcterms:modified>
  <cp:category/>
  <cp:contentStatus/>
</cp:coreProperties>
</file>